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2120" windowHeight="8640" firstSheet="3" activeTab="3"/>
  </bookViews>
  <sheets>
    <sheet name="ОпТ" sheetId="1" state="veryHidden" r:id="rId1"/>
    <sheet name="ОпФ" sheetId="2" state="veryHidden" r:id="rId2"/>
    <sheet name="СодФ" sheetId="3" state="veryHidden" r:id="rId3"/>
    <sheet name="Баланс ф2" sheetId="4" r:id="rId4"/>
  </sheets>
  <externalReferences>
    <externalReference r:id="rId7"/>
  </externalReferences>
  <definedNames>
    <definedName name="cross">'СодФ'!$B$26:$B$108</definedName>
    <definedName name="crossR">'СодФ'!$C$26:$C$108</definedName>
    <definedName name="format">'ОпТ'!$E$2</definedName>
    <definedName name="period">'ОпТ'!$E$3</definedName>
    <definedName name="perno">'ОпТ'!$E$4</definedName>
    <definedName name="год_отчетности">'ОпТ'!$C$5</definedName>
    <definedName name="дата_начала">'ОпТ'!$C$7</definedName>
    <definedName name="дата_отчетности">'ОпТ'!$C$6</definedName>
    <definedName name="ИМНС">'ОпТ'!$G$2</definedName>
    <definedName name="ИМНСЛОКАЛ">'ОпТ'!$G$4</definedName>
    <definedName name="ИМНСРЕКВ">'ОпТ'!$G$3</definedName>
    <definedName name="имя_таблицы">'ОпТ'!$B$2</definedName>
    <definedName name="имя_формы">'ОпТ'!$B$3</definedName>
    <definedName name="КонПериодОтч">'ОпТ'!$B$7</definedName>
    <definedName name="НАИМИМНС">'ОпТ'!$G$5</definedName>
    <definedName name="НАИМИМНСЛОКАЛ">'ОпТ'!$G$7</definedName>
    <definedName name="НАИМИМНСРЕКВ">'ОпТ'!$G$6</definedName>
    <definedName name="НачПериодОтч">'ОпТ'!$C$7</definedName>
    <definedName name="номер_отчетности">'ОпТ'!$C$8</definedName>
    <definedName name="отчетный_период">'ОпТ'!$C$4</definedName>
    <definedName name="П000010001000">'Баланс ф2'!$AM$15</definedName>
    <definedName name="П000010001003">'Баланс ф2'!$AG$24</definedName>
    <definedName name="П000010001004">'Баланс ф2'!$AP$24</definedName>
    <definedName name="П000010001101_">'Баланс ф2'!$A$27</definedName>
    <definedName name="П000010001103_">'Баланс ф2'!$AG$27</definedName>
    <definedName name="П000010001104_">'Баланс ф2'!$AP$27</definedName>
    <definedName name="П000010002003">'Баланс ф2'!$AG$28</definedName>
    <definedName name="П000010002004">'Баланс ф2'!$AP$28</definedName>
    <definedName name="П000010002101_">'Баланс ф2'!$A$30</definedName>
    <definedName name="П000010002103_">'Баланс ф2'!$AG$30</definedName>
    <definedName name="П000010002104_">'Баланс ф2'!$AP$30</definedName>
    <definedName name="П000010002903">'Баланс ф2'!$AG$32</definedName>
    <definedName name="П000010002904">'Баланс ф2'!$AP$32</definedName>
    <definedName name="П000010003003">'Баланс ф2'!$AG$33</definedName>
    <definedName name="П000010003004">'Баланс ф2'!$AP$33</definedName>
    <definedName name="П000010004003">'Баланс ф2'!$AG$34</definedName>
    <definedName name="П000010004004">'Баланс ф2'!$AP$34</definedName>
    <definedName name="П000010005003">'Баланс ф2'!$AG$35</definedName>
    <definedName name="П000010005004">'Баланс ф2'!$AP$35</definedName>
    <definedName name="П000010006003">'Баланс ф2'!$AG$37</definedName>
    <definedName name="П000010006004">'Баланс ф2'!$AP$37</definedName>
    <definedName name="П000010007003">'Баланс ф2'!$AG$38</definedName>
    <definedName name="П000010007004">'Баланс ф2'!$AP$38</definedName>
    <definedName name="П000010008003">'Баланс ф2'!$AG$39</definedName>
    <definedName name="П000010008004">'Баланс ф2'!$AP$39</definedName>
    <definedName name="П000010009003">'Баланс ф2'!$AG$40</definedName>
    <definedName name="П000010009004">'Баланс ф2'!$AP$40</definedName>
    <definedName name="П000010009101_">'Баланс ф2'!$A$41</definedName>
    <definedName name="П000010009103_">'Баланс ф2'!$AG$41</definedName>
    <definedName name="П000010009104_">'Баланс ф2'!$AP$41</definedName>
    <definedName name="П000010010003">'Баланс ф2'!$AG$42</definedName>
    <definedName name="П000010010004">'Баланс ф2'!$AP$42</definedName>
    <definedName name="П000010011001_">'Баланс ф2'!$A$43</definedName>
    <definedName name="П000010011003_">'Баланс ф2'!$AG$43</definedName>
    <definedName name="П000010011004_">'Баланс ф2'!$AP$43</definedName>
    <definedName name="П000010014003">'Баланс ф2'!$AG$45</definedName>
    <definedName name="П000010014004">'Баланс ф2'!$AP$45</definedName>
    <definedName name="П000010014103">'Баланс ф2'!$AG$46</definedName>
    <definedName name="П000010014104">'Баланс ф2'!$AP$46</definedName>
    <definedName name="П000010014203">'Баланс ф2'!$AG$47</definedName>
    <definedName name="П000010014204">'Баланс ф2'!$AP$47</definedName>
    <definedName name="П000010015003">'Баланс ф2'!$AG$48</definedName>
    <definedName name="П000010015004">'Баланс ф2'!$AP$48</definedName>
    <definedName name="П000010016003">'Баланс ф2'!$AG$49</definedName>
    <definedName name="П000010016004">'Баланс ф2'!$AP$49</definedName>
    <definedName name="П000010018001_">'Баланс ф2'!$A$50</definedName>
    <definedName name="П000010018003_">'Баланс ф2'!$AG$50</definedName>
    <definedName name="П000010018004_">'Баланс ф2'!$AP$50</definedName>
    <definedName name="П000010019003">'Баланс ф2'!$AG$52</definedName>
    <definedName name="П000010019004">'Баланс ф2'!$AP$52</definedName>
    <definedName name="П000010020003">'Баланс ф2'!$AG$54</definedName>
    <definedName name="П000010020004">'Баланс ф2'!$AP$54</definedName>
    <definedName name="П000010020103">'Баланс ф2'!$AG$56</definedName>
    <definedName name="П000010020104">'Баланс ф2'!$AP$56</definedName>
    <definedName name="П000010020203">'Баланс ф2'!$AG$57</definedName>
    <definedName name="П000010020204">'Баланс ф2'!$AP$57</definedName>
    <definedName name="П000010021003">'Баланс ф2'!$W$65</definedName>
    <definedName name="П000010021004">'Баланс ф2'!$AD$65</definedName>
    <definedName name="П000010021005">'Баланс ф2'!$AK$65</definedName>
    <definedName name="П000010021006">'Баланс ф2'!$AR$65</definedName>
    <definedName name="П000010022003">'Баланс ф2'!$W$69</definedName>
    <definedName name="П000010022004">'Баланс ф2'!$AD$69</definedName>
    <definedName name="П000010022005">'Баланс ф2'!$AK$69</definedName>
    <definedName name="П000010022006">'Баланс ф2'!$AR$69</definedName>
    <definedName name="П000010023003">'Баланс ф2'!$W$70</definedName>
    <definedName name="П000010023004">'Баланс ф2'!$AD$70</definedName>
    <definedName name="П000010023005">'Баланс ф2'!$AK$70</definedName>
    <definedName name="П000010023006">'Баланс ф2'!$AR$70</definedName>
    <definedName name="П000010024003">'Баланс ф2'!$W$73</definedName>
    <definedName name="П000010024004">'Баланс ф2'!$AD$73</definedName>
    <definedName name="П000010024005">'Баланс ф2'!$AK$73</definedName>
    <definedName name="П000010024006">'Баланс ф2'!$AR$73</definedName>
    <definedName name="П000010025004">'Баланс ф2'!$AD$75</definedName>
    <definedName name="П000010025006">'Баланс ф2'!$AR$75</definedName>
    <definedName name="П000010026003">'Баланс ф2'!$W$76</definedName>
    <definedName name="П000010026004">'Баланс ф2'!$AD$76</definedName>
    <definedName name="П000010026005">'Баланс ф2'!$AK$76</definedName>
    <definedName name="П000010026006">'Баланс ф2'!$AR$76</definedName>
    <definedName name="П000010027001_">'Баланс ф2'!$A$79</definedName>
    <definedName name="П000010027003_">'Баланс ф2'!$W$79</definedName>
    <definedName name="П000010027004_">'Баланс ф2'!$AD$79</definedName>
    <definedName name="П000010027005_">'Баланс ф2'!$AK$79</definedName>
    <definedName name="П000010027006_">'Баланс ф2'!$AR$79</definedName>
    <definedName name="приказ">'Баланс ф2'!$AB$3</definedName>
    <definedName name="яяя">'ОпТ'!$D$1</definedName>
  </definedNames>
  <calcPr fullCalcOnLoad="1" fullPrecision="0"/>
</workbook>
</file>

<file path=xl/comments1.xml><?xml version="1.0" encoding="utf-8"?>
<comments xmlns="http://schemas.openxmlformats.org/spreadsheetml/2006/main">
  <authors>
    <author>Wldmr</author>
  </authors>
  <commentList>
    <comment ref="A6" authorId="0">
      <text>
        <r>
          <rPr>
            <b/>
            <sz val="8"/>
            <rFont val="Tahoma"/>
            <family val="0"/>
          </rPr>
          <t>Wldmr:</t>
        </r>
        <r>
          <rPr>
            <sz val="8"/>
            <rFont val="Tahoma"/>
            <family val="0"/>
          </rPr>
          <t xml:space="preserve">
посмотреть как правильно вставлять дату</t>
        </r>
      </text>
    </comment>
  </commentList>
</comments>
</file>

<file path=xl/sharedStrings.xml><?xml version="1.0" encoding="utf-8"?>
<sst xmlns="http://schemas.openxmlformats.org/spreadsheetml/2006/main" count="681" uniqueCount="328">
  <si>
    <t>Коды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</si>
  <si>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</si>
  <si>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</si>
  <si>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</si>
  <si>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</si>
  <si>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</si>
  <si>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</si>
  <si>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по ОКОПФ/ОКФС</t>
  </si>
  <si>
    <t>по ОКЕИ</t>
  </si>
  <si>
    <t>Отчет о прибылях и убытках</t>
  </si>
  <si>
    <t>0710002</t>
  </si>
  <si>
    <t>Форма № 2 по ОКУД</t>
  </si>
  <si>
    <t>За отчетный</t>
  </si>
  <si>
    <t>период</t>
  </si>
  <si>
    <t>За аналогичный период</t>
  </si>
  <si>
    <t>предыдущего года</t>
  </si>
  <si>
    <t>Валовая прибыль</t>
  </si>
  <si>
    <t>Коммерческие расходы</t>
  </si>
  <si>
    <t>Управленческие расходы</t>
  </si>
  <si>
    <t>Проценты к получению</t>
  </si>
  <si>
    <t>Проценты к уплате</t>
  </si>
  <si>
    <t>Доходы от участия в других организациях</t>
  </si>
  <si>
    <t>Форма 0710002 с. 2</t>
  </si>
  <si>
    <t>СПРАВОЧНО.</t>
  </si>
  <si>
    <t>Расшифровка отдельных прибылей и убытков</t>
  </si>
  <si>
    <t>Руководитель</t>
  </si>
  <si>
    <t>Главный бухгалтер</t>
  </si>
  <si>
    <t>(подпись)</t>
  </si>
  <si>
    <t>(расшифровка подписи)</t>
  </si>
  <si>
    <t>х</t>
  </si>
  <si>
    <t>За отчетный период</t>
  </si>
  <si>
    <t>прибыль</t>
  </si>
  <si>
    <t>убыток</t>
  </si>
  <si>
    <t>Прибыль (убыток) прошлых лет</t>
  </si>
  <si>
    <t>Возмещение убытков, причиненных</t>
  </si>
  <si>
    <t>неисполнением или ненадлежащим</t>
  </si>
  <si>
    <t>исполнением обязательств</t>
  </si>
  <si>
    <t>Курсовые разницы по операциям</t>
  </si>
  <si>
    <t>в иностранной валюте</t>
  </si>
  <si>
    <t>За аналогичный</t>
  </si>
  <si>
    <t>период преды-</t>
  </si>
  <si>
    <t>дущего года</t>
  </si>
  <si>
    <t>Выручка (нетто) от продажи товаров, продукции, работ,</t>
  </si>
  <si>
    <t>услуг (за минусом налога на добавленную стоимость,</t>
  </si>
  <si>
    <t>акцизов и аналогичных обязательных платежей)</t>
  </si>
  <si>
    <t>Себестоимость проданных товаров, продукции,</t>
  </si>
  <si>
    <t>работ, услуг</t>
  </si>
  <si>
    <t>нанные или по которым получены</t>
  </si>
  <si>
    <t>решения суда (арбитражного суда)</t>
  </si>
  <si>
    <t>об их взыскании</t>
  </si>
  <si>
    <t>Списание дебиторских и кредитор-</t>
  </si>
  <si>
    <t>ских задолженностей, по которым</t>
  </si>
  <si>
    <t>истек срок исковой давности</t>
  </si>
  <si>
    <t>по ОКВЭД</t>
  </si>
  <si>
    <t>Приложение</t>
  </si>
  <si>
    <t>Показатель</t>
  </si>
  <si>
    <t>код</t>
  </si>
  <si>
    <t>наименование</t>
  </si>
  <si>
    <t>Прибыль (убыток) от продаж</t>
  </si>
  <si>
    <t>Отложенные налоговые активы</t>
  </si>
  <si>
    <t>Отложенные налоговые обязательства</t>
  </si>
  <si>
    <t>Текущий налог на прибыль</t>
  </si>
  <si>
    <t>Прочие доходы и расходы</t>
  </si>
  <si>
    <t>Постоянные налоговые обязательства (активы)</t>
  </si>
  <si>
    <t>Базовая прибыль (убыток) на акцию</t>
  </si>
  <si>
    <t>Разводненная прибыль (убыток) на акцию</t>
  </si>
  <si>
    <t>Отчисления в оценочные резервы</t>
  </si>
  <si>
    <t>Штрафы, пени и неустойки, приз-</t>
  </si>
  <si>
    <t>Прибыль (убыток) до налогообложения</t>
  </si>
  <si>
    <t>деятельности</t>
  </si>
  <si>
    <t>Доходы и расходы по обычным видам</t>
  </si>
  <si>
    <t>периода</t>
  </si>
  <si>
    <t>Чистая прибыль (убыток) отчетного</t>
  </si>
  <si>
    <t>010</t>
  </si>
  <si>
    <t>020</t>
  </si>
  <si>
    <t>029</t>
  </si>
  <si>
    <t>030</t>
  </si>
  <si>
    <t>040</t>
  </si>
  <si>
    <t>050</t>
  </si>
  <si>
    <t>060</t>
  </si>
  <si>
    <t>070</t>
  </si>
  <si>
    <t>080</t>
  </si>
  <si>
    <t>090</t>
  </si>
  <si>
    <t>100</t>
  </si>
  <si>
    <t>141</t>
  </si>
  <si>
    <t>142</t>
  </si>
  <si>
    <t>150</t>
  </si>
  <si>
    <t>200</t>
  </si>
  <si>
    <t>к приказу Минфина РФ от 22 июля 2003 г. № 67н</t>
  </si>
  <si>
    <t>Лист содержания формы</t>
  </si>
  <si>
    <t>Содержание формы отчетности согласно формату</t>
  </si>
  <si>
    <t>Наименование блока</t>
  </si>
  <si>
    <t>Признак обязательности</t>
  </si>
  <si>
    <t>Признак повтора</t>
  </si>
  <si>
    <t>начальный показатель</t>
  </si>
  <si>
    <t>Конечный показатель</t>
  </si>
  <si>
    <t>№таблицы в описании формата</t>
  </si>
  <si>
    <t>Вместе со справочниками можно назначить и кросс-таблицу</t>
  </si>
  <si>
    <t>Справочники</t>
  </si>
  <si>
    <t>(между описанием блоков и справочниками должна быть хотя бы одна пустая строка)</t>
  </si>
  <si>
    <t>Лист описания формы</t>
  </si>
  <si>
    <t>Описание формы отчетности согласно формату</t>
  </si>
  <si>
    <t>Эти столбцы имеют значение (не забудьте про ###)</t>
  </si>
  <si>
    <t>Наименование реквизита</t>
  </si>
  <si>
    <t>Тип</t>
  </si>
  <si>
    <t>Формат</t>
  </si>
  <si>
    <t>Код реквизита</t>
  </si>
  <si>
    <t>Значение реквизита</t>
  </si>
  <si>
    <t>Эти данные менять не нужно, они заполняются автоматически</t>
  </si>
  <si>
    <t>Кириллов Владимир Юрьевич</t>
  </si>
  <si>
    <t>Лист описания таблицы</t>
  </si>
  <si>
    <t>Отчетный период</t>
  </si>
  <si>
    <t>Год отчетности</t>
  </si>
  <si>
    <t>Дата представления формы</t>
  </si>
  <si>
    <t>Дата начала отчетного периода</t>
  </si>
  <si>
    <t>Номер формы отчетности</t>
  </si>
  <si>
    <t>Периодичность отчетности</t>
  </si>
  <si>
    <t>Полугодие</t>
  </si>
  <si>
    <t>9 месяцев</t>
  </si>
  <si>
    <t>Месячная</t>
  </si>
  <si>
    <t>Квартальная</t>
  </si>
  <si>
    <t>Годовая</t>
  </si>
  <si>
    <t>Условия отображения листов</t>
  </si>
  <si>
    <t>имя листа</t>
  </si>
  <si>
    <t>логическое условие скрытия</t>
  </si>
  <si>
    <t>Условие обязательности в формате</t>
  </si>
  <si>
    <t>Полное имя</t>
  </si>
  <si>
    <t>Баланс ф2</t>
  </si>
  <si>
    <t>П000010001003</t>
  </si>
  <si>
    <t>П000010001004</t>
  </si>
  <si>
    <t>П000010001101</t>
  </si>
  <si>
    <t>П000010001104</t>
  </si>
  <si>
    <t>П000010002003</t>
  </si>
  <si>
    <t>П000010002004</t>
  </si>
  <si>
    <t>П000010002101</t>
  </si>
  <si>
    <t>П000010002104</t>
  </si>
  <si>
    <t>П000010009004</t>
  </si>
  <si>
    <t>П000010002903</t>
  </si>
  <si>
    <t>П000010009101</t>
  </si>
  <si>
    <t>П000010009104</t>
  </si>
  <si>
    <t>П000010010003</t>
  </si>
  <si>
    <t>П000010010004</t>
  </si>
  <si>
    <t>П000010011001</t>
  </si>
  <si>
    <t>П000010011004</t>
  </si>
  <si>
    <t>140</t>
  </si>
  <si>
    <t>П000010014003</t>
  </si>
  <si>
    <t>П000010018001</t>
  </si>
  <si>
    <t>П000010018004</t>
  </si>
  <si>
    <t>190</t>
  </si>
  <si>
    <t>П000010019003</t>
  </si>
  <si>
    <t>210</t>
  </si>
  <si>
    <t>201</t>
  </si>
  <si>
    <t>202</t>
  </si>
  <si>
    <t>220</t>
  </si>
  <si>
    <t>230</t>
  </si>
  <si>
    <t>240</t>
  </si>
  <si>
    <t>250</t>
  </si>
  <si>
    <t>260</t>
  </si>
  <si>
    <t>270</t>
  </si>
  <si>
    <t>П000010027001</t>
  </si>
  <si>
    <t>П000010027006</t>
  </si>
  <si>
    <t>П000010026006</t>
  </si>
  <si>
    <t>Организационно-правовая форма</t>
  </si>
  <si>
    <t>Форма собственности</t>
  </si>
  <si>
    <t xml:space="preserve">Единица измерения: </t>
  </si>
  <si>
    <t>за период с</t>
  </si>
  <si>
    <t>по</t>
  </si>
  <si>
    <t>Признак отчетности</t>
  </si>
  <si>
    <t>О</t>
  </si>
  <si>
    <t>ПризФОтч</t>
  </si>
  <si>
    <t>Код формы отчетности по классификатору КНД</t>
  </si>
  <si>
    <t>КНД</t>
  </si>
  <si>
    <t>Наименование формы отчетности</t>
  </si>
  <si>
    <t>Н</t>
  </si>
  <si>
    <t>Т(120)</t>
  </si>
  <si>
    <t>НаимФОтч</t>
  </si>
  <si>
    <t>ОТЧЕТ О ПРИБЫЛЯХ И УБЫТКАХ</t>
  </si>
  <si>
    <t>Версия формата отчетности</t>
  </si>
  <si>
    <t>N(7.5)</t>
  </si>
  <si>
    <t>ВерФОтч</t>
  </si>
  <si>
    <t>Период действия версии формата отчетности</t>
  </si>
  <si>
    <t>Е(0)</t>
  </si>
  <si>
    <t>ПериодВерОтч</t>
  </si>
  <si>
    <t>Признак отчетного периода</t>
  </si>
  <si>
    <t>К(1)</t>
  </si>
  <si>
    <t>ПризПериодОтч</t>
  </si>
  <si>
    <t>Единица измерения по классификатору ОКЕИ</t>
  </si>
  <si>
    <t>К(3)</t>
  </si>
  <si>
    <t>ОКЕИ</t>
  </si>
  <si>
    <t>N(10)</t>
  </si>
  <si>
    <t>КолПокФОтч</t>
  </si>
  <si>
    <t>Дополнительные показатели</t>
  </si>
  <si>
    <t>cross</t>
  </si>
  <si>
    <t>crossR</t>
  </si>
  <si>
    <t>П000010016004</t>
  </si>
  <si>
    <t>П000010003003</t>
  </si>
  <si>
    <t>П000010004003</t>
  </si>
  <si>
    <t>П000010005003</t>
  </si>
  <si>
    <t>П000010006003</t>
  </si>
  <si>
    <t>П000010007003</t>
  </si>
  <si>
    <t>П000010008003</t>
  </si>
  <si>
    <t>П000010009003</t>
  </si>
  <si>
    <t>П000010014103</t>
  </si>
  <si>
    <t>П000010014203</t>
  </si>
  <si>
    <t>П000010015003</t>
  </si>
  <si>
    <t>П000010016003</t>
  </si>
  <si>
    <t>П000010020003</t>
  </si>
  <si>
    <t>П000010020103</t>
  </si>
  <si>
    <t>П000010020203</t>
  </si>
  <si>
    <t>П000010021003</t>
  </si>
  <si>
    <t>П000010022003</t>
  </si>
  <si>
    <t>П000010023003</t>
  </si>
  <si>
    <t>П000010024003</t>
  </si>
  <si>
    <t>П000010025004</t>
  </si>
  <si>
    <t>П000010026003</t>
  </si>
  <si>
    <t>П000010001103</t>
  </si>
  <si>
    <t>П000010002103</t>
  </si>
  <si>
    <t>П000010002904</t>
  </si>
  <si>
    <t>П000010003004</t>
  </si>
  <si>
    <t>П000010004004</t>
  </si>
  <si>
    <t>П000010005004</t>
  </si>
  <si>
    <t>П000010006004</t>
  </si>
  <si>
    <t>П000010007004</t>
  </si>
  <si>
    <t>П000010008004</t>
  </si>
  <si>
    <t>П000010009103</t>
  </si>
  <si>
    <t>П000010011003</t>
  </si>
  <si>
    <t>П000010014004</t>
  </si>
  <si>
    <t>П000010014104</t>
  </si>
  <si>
    <t>П000010014204</t>
  </si>
  <si>
    <t>П000010015004</t>
  </si>
  <si>
    <t>П000010018003</t>
  </si>
  <si>
    <t>П000010019004</t>
  </si>
  <si>
    <t>П000010020004</t>
  </si>
  <si>
    <t>П000010020104</t>
  </si>
  <si>
    <t>П000010020204</t>
  </si>
  <si>
    <t>П000010021004</t>
  </si>
  <si>
    <t>П000010021005</t>
  </si>
  <si>
    <t>П000010021006</t>
  </si>
  <si>
    <t>П000010022004</t>
  </si>
  <si>
    <t>П000010022005</t>
  </si>
  <si>
    <t>П000010022006</t>
  </si>
  <si>
    <t>П000010023004</t>
  </si>
  <si>
    <t>П000010023005</t>
  </si>
  <si>
    <t>П000010023006</t>
  </si>
  <si>
    <t>П000010024004</t>
  </si>
  <si>
    <t>П000010024005</t>
  </si>
  <si>
    <t>П000010024006</t>
  </si>
  <si>
    <t>П000010025006</t>
  </si>
  <si>
    <t>П000010026004</t>
  </si>
  <si>
    <t>П000010026005</t>
  </si>
  <si>
    <t>П000010027003</t>
  </si>
  <si>
    <t>П000010027004</t>
  </si>
  <si>
    <t>П000010027005</t>
  </si>
  <si>
    <t>ПрибУб</t>
  </si>
  <si>
    <t>ДохРасОбДеят</t>
  </si>
  <si>
    <t>ВыручПрод</t>
  </si>
  <si>
    <t>Наименование</t>
  </si>
  <si>
    <t>СумОтч</t>
  </si>
  <si>
    <t>СумПред</t>
  </si>
  <si>
    <t>СебестПрод</t>
  </si>
  <si>
    <t>ВаловаяПрибыль</t>
  </si>
  <si>
    <t>КомРасход</t>
  </si>
  <si>
    <t>УпрРасход</t>
  </si>
  <si>
    <t>ПрибПрод</t>
  </si>
  <si>
    <t>ДохРасПроч</t>
  </si>
  <si>
    <t>ПроцПолуч</t>
  </si>
  <si>
    <t>ПроцУпл</t>
  </si>
  <si>
    <t>ДоходОтУчаст</t>
  </si>
  <si>
    <t>ПрочДоход</t>
  </si>
  <si>
    <t>ПрочРасход</t>
  </si>
  <si>
    <t>ПрибУбДоНал</t>
  </si>
  <si>
    <t>ОтложНалАктив</t>
  </si>
  <si>
    <t>ОтложНалОбяз</t>
  </si>
  <si>
    <t>НалПрибыльТек</t>
  </si>
  <si>
    <t>ДопНаим</t>
  </si>
  <si>
    <t>ЧистПрибУб</t>
  </si>
  <si>
    <t>Справочно</t>
  </si>
  <si>
    <t>ПостНалОбяз</t>
  </si>
  <si>
    <t>БазПрибылАкц</t>
  </si>
  <si>
    <t>РазводПрибылАкц</t>
  </si>
  <si>
    <t>ОтдПрибУб</t>
  </si>
  <si>
    <t>Штраф</t>
  </si>
  <si>
    <t>СумПрОтч</t>
  </si>
  <si>
    <t>СумПрПред</t>
  </si>
  <si>
    <t>СумУбОтч</t>
  </si>
  <si>
    <t>СумУбПред</t>
  </si>
  <si>
    <t>ПрибУбПрошл</t>
  </si>
  <si>
    <t>ВозмУбОбяз</t>
  </si>
  <si>
    <t>КурсРазнОпер</t>
  </si>
  <si>
    <t>СписДолгДавн</t>
  </si>
  <si>
    <t>ОтчислОценРез</t>
  </si>
  <si>
    <t>ДопНаимПУ</t>
  </si>
  <si>
    <t>Убыток</t>
  </si>
  <si>
    <t>КНД0710002_501.XLS</t>
  </si>
  <si>
    <t>в ред. Приказа Минфина РФ от 18.09.2006 № 115н</t>
  </si>
  <si>
    <t>П000010001000</t>
  </si>
  <si>
    <t>5.01</t>
  </si>
  <si>
    <t xml:space="preserve">01.01.2009, </t>
  </si>
  <si>
    <t>Прочие доходы</t>
  </si>
  <si>
    <t>Прочие расходы</t>
  </si>
  <si>
    <t>format</t>
  </si>
  <si>
    <t>period</t>
  </si>
  <si>
    <t>perno</t>
  </si>
  <si>
    <t>3</t>
  </si>
  <si>
    <t>К(7)</t>
  </si>
  <si>
    <t>D(10),</t>
  </si>
  <si>
    <t>D(10)|</t>
  </si>
  <si>
    <t>Признак вида документа</t>
  </si>
  <si>
    <t>ПризВидДок</t>
  </si>
  <si>
    <t xml:space="preserve">Номер корректировки </t>
  </si>
  <si>
    <t>У</t>
  </si>
  <si>
    <t>N (3)</t>
  </si>
  <si>
    <t/>
  </si>
  <si>
    <t>Текущий налоговый период</t>
  </si>
  <si>
    <t>N(4)</t>
  </si>
  <si>
    <t>ГодПериодОтч</t>
  </si>
  <si>
    <t>Количество показателей в содержание формы</t>
  </si>
  <si>
    <t>!ВтчНаим</t>
  </si>
  <si>
    <t>!ВтчНаимПУ</t>
  </si>
  <si>
    <t>384</t>
  </si>
  <si>
    <t>5256</t>
  </si>
  <si>
    <t>ИФНС России по Автозаводскому р-ну г.Нижнего Новгорода</t>
  </si>
  <si>
    <t>годовая</t>
  </si>
  <si>
    <t>10</t>
  </si>
  <si>
    <t>21.03.2011</t>
  </si>
  <si>
    <t>01.01.2010</t>
  </si>
  <si>
    <t>0</t>
  </si>
  <si>
    <t xml:space="preserve">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</si>
</sst>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-FC19]d\ mmmm\ yyyy\ &quot;г.&quot;"/>
    <numFmt numFmtId="168" formatCode="[$-419]d\ mmm;@"/>
    <numFmt numFmtId="169" formatCode="[$€-2]\ ###,000_);[Red]\([$€-2]\ ###,000\)"/>
    <numFmt numFmtId="170" formatCode="[$-FC19]dd\ mmmm\ yyyy\ \г\.;@"/>
    <numFmt numFmtId="171" formatCode="[$-419]mmmm;@"/>
    <numFmt numFmtId="172" formatCode="00"/>
    <numFmt numFmtId="173" formatCode="[$-F800]dddd\,\ mmmm\ dd\,\ yyyy"/>
  </numFmts>
  <fonts count="58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3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10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yr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name val="Times New Roman"/>
      <family val="1"/>
    </font>
    <font>
      <sz val="9"/>
      <name val="Arial Cyr"/>
      <family val="2"/>
    </font>
    <font>
      <sz val="8"/>
      <name val="Arial CYR"/>
      <family val="2"/>
    </font>
    <font>
      <b/>
      <i/>
      <sz val="16"/>
      <name val="Arial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left"/>
    </xf>
    <xf numFmtId="0" fontId="13" fillId="0" borderId="0" xfId="0" applyFont="1" applyFill="1" applyBorder="1" applyAlignment="1">
      <alignment vertical="top"/>
    </xf>
    <xf numFmtId="0" fontId="13" fillId="0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14" fillId="33" borderId="10" xfId="0" applyFont="1" applyFill="1" applyBorder="1" applyAlignment="1">
      <alignment horizontal="center" vertical="top" wrapText="1"/>
    </xf>
    <xf numFmtId="0" fontId="14" fillId="33" borderId="11" xfId="0" applyFont="1" applyFill="1" applyBorder="1" applyAlignment="1">
      <alignment horizontal="center" vertical="top" wrapText="1"/>
    </xf>
    <xf numFmtId="0" fontId="14" fillId="34" borderId="11" xfId="0" applyFont="1" applyFill="1" applyBorder="1" applyAlignment="1">
      <alignment horizontal="center" vertical="top" wrapText="1"/>
    </xf>
    <xf numFmtId="0" fontId="14" fillId="34" borderId="10" xfId="0" applyFont="1" applyFill="1" applyBorder="1" applyAlignment="1">
      <alignment horizontal="center" vertical="top" wrapText="1"/>
    </xf>
    <xf numFmtId="0" fontId="0" fillId="35" borderId="0" xfId="0" applyFill="1" applyAlignment="1">
      <alignment wrapText="1"/>
    </xf>
    <xf numFmtId="0" fontId="15" fillId="0" borderId="0" xfId="0" applyFont="1" applyAlignment="1">
      <alignment/>
    </xf>
    <xf numFmtId="0" fontId="0" fillId="35" borderId="0" xfId="0" applyFill="1" applyAlignment="1">
      <alignment horizontal="left"/>
    </xf>
    <xf numFmtId="0" fontId="0" fillId="35" borderId="0" xfId="0" applyFill="1" applyAlignment="1">
      <alignment/>
    </xf>
    <xf numFmtId="49" fontId="0" fillId="35" borderId="0" xfId="0" applyNumberFormat="1" applyFill="1" applyAlignment="1">
      <alignment/>
    </xf>
    <xf numFmtId="14" fontId="0" fillId="35" borderId="0" xfId="0" applyNumberFormat="1" applyFill="1" applyAlignment="1">
      <alignment/>
    </xf>
    <xf numFmtId="1" fontId="0" fillId="35" borderId="0" xfId="0" applyNumberForma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18" fillId="0" borderId="0" xfId="0" applyFont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19" fillId="0" borderId="0" xfId="0" applyNumberFormat="1" applyFont="1" applyFill="1" applyAlignment="1">
      <alignment/>
    </xf>
    <xf numFmtId="49" fontId="19" fillId="0" borderId="0" xfId="0" applyNumberFormat="1" applyFont="1" applyFill="1" applyBorder="1" applyAlignment="1">
      <alignment horizontal="center"/>
    </xf>
    <xf numFmtId="49" fontId="19" fillId="0" borderId="0" xfId="0" applyNumberFormat="1" applyFont="1" applyFill="1" applyAlignment="1">
      <alignment horizontal="center"/>
    </xf>
    <xf numFmtId="49" fontId="19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 horizontal="right"/>
    </xf>
    <xf numFmtId="0" fontId="19" fillId="0" borderId="0" xfId="0" applyFont="1" applyAlignment="1">
      <alignment/>
    </xf>
    <xf numFmtId="49" fontId="19" fillId="0" borderId="0" xfId="0" applyNumberFormat="1" applyFont="1" applyFill="1" applyAlignment="1">
      <alignment/>
    </xf>
    <xf numFmtId="49" fontId="19" fillId="0" borderId="12" xfId="0" applyNumberFormat="1" applyFont="1" applyFill="1" applyBorder="1" applyAlignment="1">
      <alignment horizontal="left"/>
    </xf>
    <xf numFmtId="0" fontId="19" fillId="0" borderId="0" xfId="0" applyNumberFormat="1" applyFont="1" applyAlignment="1">
      <alignment/>
    </xf>
    <xf numFmtId="49" fontId="19" fillId="0" borderId="0" xfId="0" applyNumberFormat="1" applyFont="1" applyAlignment="1">
      <alignment/>
    </xf>
    <xf numFmtId="49" fontId="20" fillId="0" borderId="0" xfId="0" applyNumberFormat="1" applyFont="1" applyFill="1" applyAlignment="1">
      <alignment/>
    </xf>
    <xf numFmtId="0" fontId="19" fillId="0" borderId="0" xfId="0" applyNumberFormat="1" applyFont="1" applyFill="1" applyAlignment="1">
      <alignment horizontal="right"/>
    </xf>
    <xf numFmtId="0" fontId="8" fillId="0" borderId="0" xfId="0" applyFont="1" applyBorder="1" applyAlignment="1">
      <alignment/>
    </xf>
    <xf numFmtId="0" fontId="13" fillId="0" borderId="13" xfId="0" applyFont="1" applyBorder="1" applyAlignment="1">
      <alignment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4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49" fontId="13" fillId="0" borderId="16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0" fontId="8" fillId="0" borderId="0" xfId="0" applyFont="1" applyBorder="1" applyAlignment="1">
      <alignment horizontal="left"/>
    </xf>
    <xf numFmtId="14" fontId="8" fillId="0" borderId="0" xfId="0" applyNumberFormat="1" applyFont="1" applyBorder="1" applyAlignment="1">
      <alignment horizontal="center" shrinkToFit="1"/>
    </xf>
    <xf numFmtId="0" fontId="3" fillId="0" borderId="17" xfId="0" applyFont="1" applyBorder="1" applyAlignment="1">
      <alignment shrinkToFit="1"/>
    </xf>
    <xf numFmtId="0" fontId="3" fillId="0" borderId="0" xfId="0" applyFont="1" applyBorder="1" applyAlignment="1">
      <alignment shrinkToFit="1"/>
    </xf>
    <xf numFmtId="0" fontId="22" fillId="0" borderId="0" xfId="0" applyFont="1" applyAlignment="1">
      <alignment/>
    </xf>
    <xf numFmtId="0" fontId="0" fillId="0" borderId="17" xfId="0" applyBorder="1" applyAlignment="1">
      <alignment/>
    </xf>
    <xf numFmtId="0" fontId="22" fillId="0" borderId="17" xfId="0" applyFont="1" applyBorder="1" applyAlignment="1">
      <alignment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22" fillId="0" borderId="15" xfId="0" applyFont="1" applyBorder="1" applyAlignment="1">
      <alignment/>
    </xf>
    <xf numFmtId="0" fontId="0" fillId="0" borderId="0" xfId="0" applyBorder="1" applyAlignment="1">
      <alignment/>
    </xf>
    <xf numFmtId="0" fontId="22" fillId="0" borderId="0" xfId="0" applyFont="1" applyBorder="1" applyAlignment="1">
      <alignment/>
    </xf>
    <xf numFmtId="0" fontId="0" fillId="0" borderId="19" xfId="0" applyBorder="1" applyAlignment="1">
      <alignment/>
    </xf>
    <xf numFmtId="0" fontId="22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0" applyBorder="1" applyAlignment="1">
      <alignment/>
    </xf>
    <xf numFmtId="0" fontId="0" fillId="36" borderId="12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36" borderId="14" xfId="0" applyFill="1" applyBorder="1" applyAlignment="1">
      <alignment/>
    </xf>
    <xf numFmtId="0" fontId="13" fillId="0" borderId="0" xfId="0" applyFont="1" applyFill="1" applyBorder="1" applyAlignment="1">
      <alignment vertical="top" wrapText="1"/>
    </xf>
    <xf numFmtId="49" fontId="13" fillId="0" borderId="27" xfId="0" applyNumberFormat="1" applyFont="1" applyBorder="1" applyAlignment="1">
      <alignment horizontal="center" vertical="top" wrapText="1"/>
    </xf>
    <xf numFmtId="49" fontId="13" fillId="0" borderId="13" xfId="0" applyNumberFormat="1" applyFont="1" applyBorder="1" applyAlignment="1">
      <alignment horizontal="center" vertical="top" wrapText="1"/>
    </xf>
    <xf numFmtId="0" fontId="13" fillId="0" borderId="27" xfId="0" applyFont="1" applyBorder="1" applyAlignment="1">
      <alignment vertical="top" wrapText="1"/>
    </xf>
    <xf numFmtId="0" fontId="13" fillId="0" borderId="27" xfId="0" applyFont="1" applyBorder="1" applyAlignment="1">
      <alignment horizontal="center" vertical="top" wrapText="1"/>
    </xf>
    <xf numFmtId="17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3" fillId="0" borderId="12" xfId="0" applyFont="1" applyBorder="1" applyAlignment="1">
      <alignment vertical="top" wrapText="1"/>
    </xf>
    <xf numFmtId="0" fontId="13" fillId="0" borderId="28" xfId="0" applyFont="1" applyBorder="1" applyAlignment="1">
      <alignment vertical="top" wrapText="1"/>
    </xf>
    <xf numFmtId="0" fontId="13" fillId="0" borderId="29" xfId="0" applyFont="1" applyBorder="1" applyAlignment="1">
      <alignment horizontal="center" vertical="top" wrapText="1"/>
    </xf>
    <xf numFmtId="0" fontId="13" fillId="0" borderId="16" xfId="0" applyFont="1" applyBorder="1" applyAlignment="1">
      <alignment vertical="top" wrapText="1"/>
    </xf>
    <xf numFmtId="0" fontId="7" fillId="0" borderId="0" xfId="0" applyFont="1" applyFill="1" applyAlignment="1">
      <alignment/>
    </xf>
    <xf numFmtId="14" fontId="0" fillId="35" borderId="0" xfId="0" applyNumberFormat="1" applyFill="1" applyAlignment="1">
      <alignment horizontal="left"/>
    </xf>
    <xf numFmtId="0" fontId="0" fillId="35" borderId="0" xfId="0" applyFill="1" applyAlignment="1">
      <alignment wrapText="1"/>
    </xf>
    <xf numFmtId="49" fontId="13" fillId="0" borderId="27" xfId="0" applyNumberFormat="1" applyFont="1" applyBorder="1" applyAlignment="1">
      <alignment horizontal="center" vertical="top" wrapText="1"/>
    </xf>
    <xf numFmtId="49" fontId="13" fillId="0" borderId="13" xfId="0" applyNumberFormat="1" applyFont="1" applyBorder="1" applyAlignment="1">
      <alignment horizontal="center" vertical="top" wrapText="1"/>
    </xf>
    <xf numFmtId="0" fontId="13" fillId="0" borderId="27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3" fillId="0" borderId="27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49" fontId="13" fillId="0" borderId="27" xfId="0" applyNumberFormat="1" applyFont="1" applyBorder="1" applyAlignment="1">
      <alignment vertical="top" wrapText="1"/>
    </xf>
    <xf numFmtId="49" fontId="13" fillId="0" borderId="13" xfId="0" applyNumberFormat="1" applyFont="1" applyBorder="1" applyAlignment="1">
      <alignment vertical="top" wrapText="1"/>
    </xf>
    <xf numFmtId="0" fontId="13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top" wrapText="1"/>
    </xf>
    <xf numFmtId="49" fontId="13" fillId="0" borderId="3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2" fillId="0" borderId="0" xfId="0" applyFont="1" applyAlignment="1">
      <alignment horizontal="right" wrapText="1"/>
    </xf>
    <xf numFmtId="0" fontId="7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7" fillId="0" borderId="37" xfId="0" applyNumberFormat="1" applyFont="1" applyBorder="1" applyAlignment="1">
      <alignment horizontal="center"/>
    </xf>
    <xf numFmtId="49" fontId="7" fillId="0" borderId="33" xfId="0" applyNumberFormat="1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3" fillId="0" borderId="17" xfId="0" applyFont="1" applyBorder="1" applyAlignment="1">
      <alignment horizontal="center" shrinkToFit="1"/>
    </xf>
    <xf numFmtId="49" fontId="7" fillId="37" borderId="31" xfId="0" applyNumberFormat="1" applyFont="1" applyFill="1" applyBorder="1" applyAlignment="1" applyProtection="1">
      <alignment horizontal="left" shrinkToFit="1"/>
      <protection locked="0"/>
    </xf>
    <xf numFmtId="49" fontId="7" fillId="37" borderId="11" xfId="0" applyNumberFormat="1" applyFont="1" applyFill="1" applyBorder="1" applyAlignment="1" applyProtection="1">
      <alignment horizontal="left" shrinkToFit="1"/>
      <protection locked="0"/>
    </xf>
    <xf numFmtId="49" fontId="7" fillId="37" borderId="34" xfId="0" applyNumberFormat="1" applyFont="1" applyFill="1" applyBorder="1" applyAlignment="1" applyProtection="1">
      <alignment horizontal="left" shrinkToFit="1"/>
      <protection locked="0"/>
    </xf>
    <xf numFmtId="0" fontId="7" fillId="0" borderId="40" xfId="0" applyFont="1" applyBorder="1" applyAlignment="1">
      <alignment horizontal="left"/>
    </xf>
    <xf numFmtId="0" fontId="7" fillId="0" borderId="41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7" fillId="0" borderId="44" xfId="0" applyFont="1" applyBorder="1" applyAlignment="1">
      <alignment horizontal="left"/>
    </xf>
    <xf numFmtId="170" fontId="3" fillId="0" borderId="17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170" fontId="8" fillId="0" borderId="0" xfId="0" applyNumberFormat="1" applyFont="1" applyBorder="1" applyAlignment="1">
      <alignment horizontal="center" shrinkToFit="1"/>
    </xf>
    <xf numFmtId="170" fontId="8" fillId="0" borderId="0" xfId="0" applyNumberFormat="1" applyFont="1" applyBorder="1" applyAlignment="1">
      <alignment horizontal="left" shrinkToFit="1"/>
    </xf>
    <xf numFmtId="49" fontId="7" fillId="0" borderId="45" xfId="0" applyNumberFormat="1" applyFont="1" applyBorder="1" applyAlignment="1">
      <alignment horizontal="center"/>
    </xf>
    <xf numFmtId="49" fontId="7" fillId="0" borderId="32" xfId="0" applyNumberFormat="1" applyFont="1" applyBorder="1" applyAlignment="1">
      <alignment horizontal="center"/>
    </xf>
    <xf numFmtId="1" fontId="7" fillId="37" borderId="33" xfId="0" applyNumberFormat="1" applyFont="1" applyFill="1" applyBorder="1" applyAlignment="1" applyProtection="1">
      <alignment horizontal="center" shrinkToFit="1"/>
      <protection locked="0"/>
    </xf>
    <xf numFmtId="49" fontId="7" fillId="0" borderId="46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" fontId="7" fillId="37" borderId="31" xfId="0" applyNumberFormat="1" applyFont="1" applyFill="1" applyBorder="1" applyAlignment="1" applyProtection="1">
      <alignment horizontal="center" shrinkToFit="1"/>
      <protection locked="0"/>
    </xf>
    <xf numFmtId="1" fontId="7" fillId="37" borderId="11" xfId="0" applyNumberFormat="1" applyFont="1" applyFill="1" applyBorder="1" applyAlignment="1" applyProtection="1">
      <alignment horizontal="center" shrinkToFit="1"/>
      <protection locked="0"/>
    </xf>
    <xf numFmtId="1" fontId="7" fillId="37" borderId="47" xfId="0" applyNumberFormat="1" applyFont="1" applyFill="1" applyBorder="1" applyAlignment="1" applyProtection="1">
      <alignment horizontal="center" shrinkToFit="1"/>
      <protection locked="0"/>
    </xf>
    <xf numFmtId="49" fontId="7" fillId="0" borderId="48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34" xfId="0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40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38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49" xfId="0" applyFont="1" applyBorder="1" applyAlignment="1">
      <alignment horizontal="left"/>
    </xf>
    <xf numFmtId="0" fontId="7" fillId="0" borderId="50" xfId="0" applyFont="1" applyBorder="1" applyAlignment="1">
      <alignment horizontal="left"/>
    </xf>
    <xf numFmtId="0" fontId="7" fillId="0" borderId="51" xfId="0" applyFont="1" applyBorder="1" applyAlignment="1">
      <alignment horizontal="left"/>
    </xf>
    <xf numFmtId="49" fontId="7" fillId="0" borderId="11" xfId="0" applyNumberFormat="1" applyFont="1" applyBorder="1" applyAlignment="1">
      <alignment horizontal="center"/>
    </xf>
    <xf numFmtId="49" fontId="7" fillId="0" borderId="47" xfId="0" applyNumberFormat="1" applyFont="1" applyBorder="1" applyAlignment="1">
      <alignment horizontal="center"/>
    </xf>
    <xf numFmtId="49" fontId="7" fillId="0" borderId="52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7" fillId="0" borderId="53" xfId="0" applyNumberFormat="1" applyFont="1" applyBorder="1" applyAlignment="1">
      <alignment horizontal="center"/>
    </xf>
    <xf numFmtId="49" fontId="7" fillId="0" borderId="54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1" fontId="7" fillId="37" borderId="10" xfId="0" applyNumberFormat="1" applyFont="1" applyFill="1" applyBorder="1" applyAlignment="1" applyProtection="1">
      <alignment horizontal="center" shrinkToFit="1"/>
      <protection locked="0"/>
    </xf>
    <xf numFmtId="49" fontId="7" fillId="0" borderId="55" xfId="0" applyNumberFormat="1" applyFont="1" applyBorder="1" applyAlignment="1">
      <alignment horizontal="center"/>
    </xf>
    <xf numFmtId="49" fontId="7" fillId="0" borderId="43" xfId="0" applyNumberFormat="1" applyFont="1" applyBorder="1" applyAlignment="1">
      <alignment horizontal="center"/>
    </xf>
    <xf numFmtId="1" fontId="7" fillId="0" borderId="31" xfId="0" applyNumberFormat="1" applyFont="1" applyFill="1" applyBorder="1" applyAlignment="1" applyProtection="1">
      <alignment horizontal="center" shrinkToFit="1"/>
      <protection locked="0"/>
    </xf>
    <xf numFmtId="1" fontId="7" fillId="0" borderId="11" xfId="0" applyNumberFormat="1" applyFont="1" applyFill="1" applyBorder="1" applyAlignment="1" applyProtection="1">
      <alignment horizontal="center" shrinkToFit="1"/>
      <protection locked="0"/>
    </xf>
    <xf numFmtId="1" fontId="7" fillId="0" borderId="47" xfId="0" applyNumberFormat="1" applyFont="1" applyFill="1" applyBorder="1" applyAlignment="1" applyProtection="1">
      <alignment horizontal="center" shrinkToFit="1"/>
      <protection locked="0"/>
    </xf>
    <xf numFmtId="1" fontId="7" fillId="0" borderId="36" xfId="0" applyNumberFormat="1" applyFont="1" applyBorder="1" applyAlignment="1">
      <alignment horizontal="center" shrinkToFit="1"/>
    </xf>
    <xf numFmtId="1" fontId="7" fillId="0" borderId="0" xfId="0" applyNumberFormat="1" applyFont="1" applyBorder="1" applyAlignment="1">
      <alignment horizontal="center" shrinkToFit="1"/>
    </xf>
    <xf numFmtId="1" fontId="7" fillId="0" borderId="20" xfId="0" applyNumberFormat="1" applyFont="1" applyBorder="1" applyAlignment="1">
      <alignment horizontal="center" shrinkToFit="1"/>
    </xf>
    <xf numFmtId="1" fontId="7" fillId="37" borderId="44" xfId="0" applyNumberFormat="1" applyFont="1" applyFill="1" applyBorder="1" applyAlignment="1" applyProtection="1">
      <alignment horizontal="center" shrinkToFit="1"/>
      <protection locked="0"/>
    </xf>
    <xf numFmtId="1" fontId="7" fillId="37" borderId="17" xfId="0" applyNumberFormat="1" applyFont="1" applyFill="1" applyBorder="1" applyAlignment="1" applyProtection="1">
      <alignment horizontal="center" shrinkToFit="1"/>
      <protection locked="0"/>
    </xf>
    <xf numFmtId="1" fontId="7" fillId="37" borderId="56" xfId="0" applyNumberFormat="1" applyFont="1" applyFill="1" applyBorder="1" applyAlignment="1" applyProtection="1">
      <alignment horizontal="center" shrinkToFit="1"/>
      <protection locked="0"/>
    </xf>
    <xf numFmtId="1" fontId="7" fillId="37" borderId="31" xfId="0" applyNumberFormat="1" applyFont="1" applyFill="1" applyBorder="1" applyAlignment="1">
      <alignment horizontal="center" shrinkToFit="1"/>
    </xf>
    <xf numFmtId="1" fontId="7" fillId="37" borderId="11" xfId="0" applyNumberFormat="1" applyFont="1" applyFill="1" applyBorder="1" applyAlignment="1">
      <alignment horizontal="center" shrinkToFit="1"/>
    </xf>
    <xf numFmtId="1" fontId="7" fillId="37" borderId="47" xfId="0" applyNumberFormat="1" applyFont="1" applyFill="1" applyBorder="1" applyAlignment="1">
      <alignment horizontal="center" shrinkToFit="1"/>
    </xf>
    <xf numFmtId="1" fontId="7" fillId="37" borderId="36" xfId="0" applyNumberFormat="1" applyFont="1" applyFill="1" applyBorder="1" applyAlignment="1" applyProtection="1">
      <alignment horizontal="center" shrinkToFit="1"/>
      <protection locked="0"/>
    </xf>
    <xf numFmtId="1" fontId="7" fillId="37" borderId="0" xfId="0" applyNumberFormat="1" applyFont="1" applyFill="1" applyBorder="1" applyAlignment="1" applyProtection="1">
      <alignment horizontal="center" shrinkToFit="1"/>
      <protection locked="0"/>
    </xf>
    <xf numFmtId="1" fontId="7" fillId="37" borderId="20" xfId="0" applyNumberFormat="1" applyFont="1" applyFill="1" applyBorder="1" applyAlignment="1" applyProtection="1">
      <alignment horizontal="center" shrinkToFit="1"/>
      <protection locked="0"/>
    </xf>
    <xf numFmtId="1" fontId="7" fillId="37" borderId="38" xfId="0" applyNumberFormat="1" applyFont="1" applyFill="1" applyBorder="1" applyAlignment="1" applyProtection="1">
      <alignment horizontal="center" shrinkToFit="1"/>
      <protection locked="0"/>
    </xf>
    <xf numFmtId="1" fontId="7" fillId="37" borderId="18" xfId="0" applyNumberFormat="1" applyFont="1" applyFill="1" applyBorder="1" applyAlignment="1" applyProtection="1">
      <alignment horizontal="center" shrinkToFit="1"/>
      <protection locked="0"/>
    </xf>
    <xf numFmtId="1" fontId="7" fillId="37" borderId="53" xfId="0" applyNumberFormat="1" applyFont="1" applyFill="1" applyBorder="1" applyAlignment="1" applyProtection="1">
      <alignment horizontal="center" shrinkToFit="1"/>
      <protection locked="0"/>
    </xf>
    <xf numFmtId="0" fontId="3" fillId="0" borderId="43" xfId="0" applyFont="1" applyBorder="1" applyAlignment="1">
      <alignment horizontal="center"/>
    </xf>
    <xf numFmtId="49" fontId="19" fillId="0" borderId="52" xfId="0" applyNumberFormat="1" applyFont="1" applyFill="1" applyBorder="1" applyAlignment="1">
      <alignment horizontal="center" vertical="center"/>
    </xf>
    <xf numFmtId="49" fontId="19" fillId="0" borderId="18" xfId="0" applyNumberFormat="1" applyFont="1" applyFill="1" applyBorder="1" applyAlignment="1">
      <alignment horizontal="center" vertical="center"/>
    </xf>
    <xf numFmtId="49" fontId="19" fillId="0" borderId="39" xfId="0" applyNumberFormat="1" applyFont="1" applyFill="1" applyBorder="1" applyAlignment="1">
      <alignment horizontal="center" vertical="center"/>
    </xf>
    <xf numFmtId="49" fontId="19" fillId="0" borderId="57" xfId="0" applyNumberFormat="1" applyFont="1" applyFill="1" applyBorder="1" applyAlignment="1">
      <alignment horizontal="center" vertical="center"/>
    </xf>
    <xf numFmtId="49" fontId="19" fillId="0" borderId="17" xfId="0" applyNumberFormat="1" applyFont="1" applyFill="1" applyBorder="1" applyAlignment="1">
      <alignment horizontal="center" vertical="center"/>
    </xf>
    <xf numFmtId="49" fontId="19" fillId="0" borderId="58" xfId="0" applyNumberFormat="1" applyFont="1" applyFill="1" applyBorder="1" applyAlignment="1">
      <alignment horizontal="center" vertical="center"/>
    </xf>
    <xf numFmtId="49" fontId="19" fillId="0" borderId="17" xfId="0" applyNumberFormat="1" applyFont="1" applyFill="1" applyBorder="1" applyAlignment="1">
      <alignment horizontal="center" shrinkToFit="1"/>
    </xf>
    <xf numFmtId="49" fontId="19" fillId="0" borderId="53" xfId="0" applyNumberFormat="1" applyFont="1" applyFill="1" applyBorder="1" applyAlignment="1">
      <alignment horizontal="center" vertical="center"/>
    </xf>
    <xf numFmtId="49" fontId="19" fillId="0" borderId="56" xfId="0" applyNumberFormat="1" applyFont="1" applyFill="1" applyBorder="1" applyAlignment="1">
      <alignment horizontal="center" vertical="center"/>
    </xf>
    <xf numFmtId="49" fontId="19" fillId="0" borderId="38" xfId="0" applyNumberFormat="1" applyFont="1" applyFill="1" applyBorder="1" applyAlignment="1">
      <alignment horizontal="center" vertical="center"/>
    </xf>
    <xf numFmtId="49" fontId="19" fillId="0" borderId="44" xfId="0" applyNumberFormat="1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49" fontId="19" fillId="37" borderId="59" xfId="0" applyNumberFormat="1" applyFont="1" applyFill="1" applyBorder="1" applyAlignment="1" applyProtection="1">
      <alignment horizontal="center"/>
      <protection locked="0"/>
    </xf>
    <xf numFmtId="49" fontId="19" fillId="37" borderId="60" xfId="0" applyNumberFormat="1" applyFont="1" applyFill="1" applyBorder="1" applyAlignment="1" applyProtection="1">
      <alignment horizontal="center"/>
      <protection locked="0"/>
    </xf>
    <xf numFmtId="49" fontId="19" fillId="37" borderId="61" xfId="0" applyNumberFormat="1" applyFont="1" applyFill="1" applyBorder="1" applyAlignment="1" applyProtection="1">
      <alignment horizontal="center"/>
      <protection locked="0"/>
    </xf>
    <xf numFmtId="0" fontId="20" fillId="0" borderId="17" xfId="0" applyNumberFormat="1" applyFont="1" applyFill="1" applyBorder="1" applyAlignment="1" applyProtection="1">
      <alignment horizontal="center" shrinkToFit="1"/>
      <protection/>
    </xf>
    <xf numFmtId="49" fontId="3" fillId="0" borderId="62" xfId="0" applyNumberFormat="1" applyFont="1" applyBorder="1" applyAlignment="1">
      <alignment horizontal="center"/>
    </xf>
    <xf numFmtId="49" fontId="3" fillId="0" borderId="63" xfId="0" applyNumberFormat="1" applyFont="1" applyBorder="1" applyAlignment="1">
      <alignment horizontal="center"/>
    </xf>
    <xf numFmtId="49" fontId="3" fillId="0" borderId="64" xfId="0" applyNumberFormat="1" applyFont="1" applyBorder="1" applyAlignment="1">
      <alignment horizontal="center"/>
    </xf>
    <xf numFmtId="0" fontId="19" fillId="0" borderId="46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65" xfId="0" applyFont="1" applyFill="1" applyBorder="1" applyAlignment="1">
      <alignment horizontal="center"/>
    </xf>
    <xf numFmtId="49" fontId="19" fillId="0" borderId="46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/>
    </xf>
    <xf numFmtId="49" fontId="19" fillId="0" borderId="65" xfId="0" applyNumberFormat="1" applyFont="1" applyFill="1" applyBorder="1" applyAlignment="1">
      <alignment horizontal="center"/>
    </xf>
    <xf numFmtId="49" fontId="7" fillId="0" borderId="59" xfId="0" applyNumberFormat="1" applyFont="1" applyBorder="1" applyAlignment="1">
      <alignment horizontal="center"/>
    </xf>
    <xf numFmtId="49" fontId="7" fillId="0" borderId="6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1" fontId="7" fillId="37" borderId="10" xfId="0" applyNumberFormat="1" applyFont="1" applyFill="1" applyBorder="1" applyAlignment="1" applyProtection="1">
      <alignment horizontal="center"/>
      <protection locked="0"/>
    </xf>
    <xf numFmtId="1" fontId="7" fillId="37" borderId="33" xfId="0" applyNumberFormat="1" applyFont="1" applyFill="1" applyBorder="1" applyAlignment="1" applyProtection="1">
      <alignment horizontal="center"/>
      <protection locked="0"/>
    </xf>
    <xf numFmtId="1" fontId="7" fillId="37" borderId="35" xfId="0" applyNumberFormat="1" applyFont="1" applyFill="1" applyBorder="1" applyAlignment="1" applyProtection="1">
      <alignment horizontal="center"/>
      <protection locked="0"/>
    </xf>
    <xf numFmtId="1" fontId="7" fillId="37" borderId="43" xfId="0" applyNumberFormat="1" applyFont="1" applyFill="1" applyBorder="1" applyAlignment="1" applyProtection="1">
      <alignment horizontal="center"/>
      <protection locked="0"/>
    </xf>
    <xf numFmtId="0" fontId="7" fillId="0" borderId="10" xfId="0" applyFont="1" applyBorder="1" applyAlignment="1">
      <alignment horizontal="center"/>
    </xf>
    <xf numFmtId="1" fontId="7" fillId="37" borderId="32" xfId="0" applyNumberFormat="1" applyFont="1" applyFill="1" applyBorder="1" applyAlignment="1" applyProtection="1">
      <alignment horizontal="center"/>
      <protection locked="0"/>
    </xf>
    <xf numFmtId="49" fontId="7" fillId="0" borderId="66" xfId="0" applyNumberFormat="1" applyFont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49" fontId="7" fillId="0" borderId="67" xfId="0" applyNumberFormat="1" applyFont="1" applyBorder="1" applyAlignment="1">
      <alignment horizontal="center"/>
    </xf>
    <xf numFmtId="49" fontId="7" fillId="0" borderId="68" xfId="0" applyNumberFormat="1" applyFont="1" applyBorder="1" applyAlignment="1">
      <alignment horizontal="center"/>
    </xf>
    <xf numFmtId="49" fontId="7" fillId="0" borderId="69" xfId="0" applyNumberFormat="1" applyFont="1" applyBorder="1" applyAlignment="1">
      <alignment horizontal="center"/>
    </xf>
    <xf numFmtId="49" fontId="7" fillId="0" borderId="70" xfId="0" applyNumberFormat="1" applyFont="1" applyBorder="1" applyAlignment="1">
      <alignment horizontal="center"/>
    </xf>
    <xf numFmtId="49" fontId="7" fillId="0" borderId="71" xfId="0" applyNumberFormat="1" applyFont="1" applyBorder="1" applyAlignment="1">
      <alignment horizontal="center"/>
    </xf>
    <xf numFmtId="49" fontId="7" fillId="0" borderId="72" xfId="0" applyNumberFormat="1" applyFont="1" applyBorder="1" applyAlignment="1">
      <alignment horizontal="center"/>
    </xf>
    <xf numFmtId="49" fontId="7" fillId="0" borderId="73" xfId="0" applyNumberFormat="1" applyFont="1" applyBorder="1" applyAlignment="1">
      <alignment horizontal="center"/>
    </xf>
    <xf numFmtId="49" fontId="7" fillId="0" borderId="74" xfId="0" applyNumberFormat="1" applyFont="1" applyBorder="1" applyAlignment="1">
      <alignment horizontal="center"/>
    </xf>
    <xf numFmtId="49" fontId="7" fillId="0" borderId="75" xfId="0" applyNumberFormat="1" applyFont="1" applyBorder="1" applyAlignment="1">
      <alignment horizontal="center"/>
    </xf>
    <xf numFmtId="0" fontId="7" fillId="0" borderId="76" xfId="0" applyFont="1" applyBorder="1" applyAlignment="1">
      <alignment/>
    </xf>
    <xf numFmtId="0" fontId="7" fillId="0" borderId="77" xfId="0" applyFont="1" applyBorder="1" applyAlignment="1">
      <alignment/>
    </xf>
    <xf numFmtId="0" fontId="7" fillId="0" borderId="78" xfId="0" applyFont="1" applyBorder="1" applyAlignment="1">
      <alignment/>
    </xf>
    <xf numFmtId="0" fontId="7" fillId="0" borderId="49" xfId="0" applyFont="1" applyBorder="1" applyAlignment="1">
      <alignment/>
    </xf>
    <xf numFmtId="0" fontId="7" fillId="0" borderId="50" xfId="0" applyFont="1" applyBorder="1" applyAlignment="1">
      <alignment/>
    </xf>
    <xf numFmtId="0" fontId="7" fillId="0" borderId="51" xfId="0" applyFont="1" applyBorder="1" applyAlignment="1">
      <alignment/>
    </xf>
    <xf numFmtId="49" fontId="7" fillId="0" borderId="79" xfId="0" applyNumberFormat="1" applyFont="1" applyBorder="1" applyAlignment="1">
      <alignment horizontal="center"/>
    </xf>
    <xf numFmtId="49" fontId="7" fillId="0" borderId="77" xfId="0" applyNumberFormat="1" applyFont="1" applyBorder="1" applyAlignment="1">
      <alignment horizontal="center"/>
    </xf>
    <xf numFmtId="49" fontId="7" fillId="0" borderId="78" xfId="0" applyNumberFormat="1" applyFont="1" applyBorder="1" applyAlignment="1">
      <alignment horizontal="center"/>
    </xf>
    <xf numFmtId="49" fontId="7" fillId="0" borderId="80" xfId="0" applyNumberFormat="1" applyFont="1" applyBorder="1" applyAlignment="1">
      <alignment horizontal="center"/>
    </xf>
    <xf numFmtId="49" fontId="7" fillId="0" borderId="50" xfId="0" applyNumberFormat="1" applyFont="1" applyBorder="1" applyAlignment="1">
      <alignment horizontal="center"/>
    </xf>
    <xf numFmtId="49" fontId="7" fillId="0" borderId="51" xfId="0" applyNumberFormat="1" applyFont="1" applyBorder="1" applyAlignment="1">
      <alignment horizontal="center"/>
    </xf>
    <xf numFmtId="0" fontId="7" fillId="0" borderId="81" xfId="0" applyFont="1" applyBorder="1" applyAlignment="1">
      <alignment/>
    </xf>
    <xf numFmtId="0" fontId="7" fillId="0" borderId="71" xfId="0" applyFont="1" applyBorder="1" applyAlignment="1">
      <alignment/>
    </xf>
    <xf numFmtId="0" fontId="7" fillId="0" borderId="72" xfId="0" applyFont="1" applyBorder="1" applyAlignment="1">
      <alignment/>
    </xf>
    <xf numFmtId="49" fontId="7" fillId="37" borderId="31" xfId="0" applyNumberFormat="1" applyFont="1" applyFill="1" applyBorder="1" applyAlignment="1" applyProtection="1">
      <alignment shrinkToFit="1"/>
      <protection locked="0"/>
    </xf>
    <xf numFmtId="49" fontId="7" fillId="37" borderId="11" xfId="0" applyNumberFormat="1" applyFont="1" applyFill="1" applyBorder="1" applyAlignment="1" applyProtection="1">
      <alignment shrinkToFit="1"/>
      <protection locked="0"/>
    </xf>
    <xf numFmtId="49" fontId="7" fillId="37" borderId="34" xfId="0" applyNumberFormat="1" applyFont="1" applyFill="1" applyBorder="1" applyAlignment="1" applyProtection="1">
      <alignment shrinkToFit="1"/>
      <protection locked="0"/>
    </xf>
    <xf numFmtId="0" fontId="3" fillId="0" borderId="3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21" fillId="0" borderId="0" xfId="0" applyFont="1" applyAlignment="1">
      <alignment horizontal="center" vertical="top" shrinkToFit="1"/>
    </xf>
    <xf numFmtId="0" fontId="8" fillId="0" borderId="0" xfId="0" applyFont="1" applyBorder="1" applyAlignment="1">
      <alignment horizontal="left"/>
    </xf>
    <xf numFmtId="0" fontId="3" fillId="0" borderId="82" xfId="0" applyFont="1" applyBorder="1" applyAlignment="1">
      <alignment horizontal="center"/>
    </xf>
    <xf numFmtId="0" fontId="3" fillId="0" borderId="83" xfId="0" applyFont="1" applyBorder="1" applyAlignment="1">
      <alignment horizontal="center"/>
    </xf>
    <xf numFmtId="0" fontId="3" fillId="0" borderId="84" xfId="0" applyFont="1" applyBorder="1" applyAlignment="1">
      <alignment horizontal="center"/>
    </xf>
    <xf numFmtId="49" fontId="7" fillId="0" borderId="85" xfId="0" applyNumberFormat="1" applyFont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49" fontId="7" fillId="37" borderId="10" xfId="0" applyNumberFormat="1" applyFont="1" applyFill="1" applyBorder="1" applyAlignment="1" applyProtection="1">
      <alignment horizontal="center" shrinkToFit="1"/>
      <protection locked="0"/>
    </xf>
    <xf numFmtId="49" fontId="7" fillId="37" borderId="31" xfId="0" applyNumberFormat="1" applyFont="1" applyFill="1" applyBorder="1" applyAlignment="1">
      <alignment horizontal="center" shrinkToFit="1"/>
    </xf>
    <xf numFmtId="49" fontId="7" fillId="37" borderId="11" xfId="0" applyNumberFormat="1" applyFont="1" applyFill="1" applyBorder="1" applyAlignment="1">
      <alignment horizontal="center" shrinkToFit="1"/>
    </xf>
    <xf numFmtId="49" fontId="7" fillId="37" borderId="34" xfId="0" applyNumberFormat="1" applyFont="1" applyFill="1" applyBorder="1" applyAlignment="1">
      <alignment horizontal="center" shrinkToFit="1"/>
    </xf>
    <xf numFmtId="0" fontId="20" fillId="0" borderId="0" xfId="0" applyNumberFormat="1" applyFont="1" applyFill="1" applyAlignment="1">
      <alignment horizontal="left"/>
    </xf>
    <xf numFmtId="49" fontId="7" fillId="0" borderId="31" xfId="0" applyNumberFormat="1" applyFont="1" applyFill="1" applyBorder="1" applyAlignment="1" applyProtection="1">
      <alignment horizontal="center" shrinkToFit="1"/>
      <protection locked="0"/>
    </xf>
    <xf numFmtId="49" fontId="7" fillId="0" borderId="11" xfId="0" applyNumberFormat="1" applyFont="1" applyFill="1" applyBorder="1" applyAlignment="1" applyProtection="1">
      <alignment horizontal="center" shrinkToFit="1"/>
      <protection locked="0"/>
    </xf>
    <xf numFmtId="49" fontId="7" fillId="0" borderId="34" xfId="0" applyNumberFormat="1" applyFont="1" applyFill="1" applyBorder="1" applyAlignment="1" applyProtection="1">
      <alignment horizontal="center" shrinkToFi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Astral\AstralReport\editors\excel\rek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вычисляемые"/>
    </sheetNames>
    <definedNames>
      <definedName name="ИдПол" refersTo="=Реквизиты!$G$7"/>
      <definedName name="ИННЮЛ" refersTo="=Реквизиты!$G$51"/>
      <definedName name="Наименование" refersTo="=вычисляемые!$D$4"/>
      <definedName name="НаимНО" refersTo="=Реквизиты!$G$36"/>
      <definedName name="ОКВЭД" refersTo="=Реквизиты!$G$42"/>
      <definedName name="ОКОПФ" refersTo="=Реквизиты!$G$123"/>
      <definedName name="ОКПО" refersTo="=Реквизиты!$G$122"/>
      <definedName name="ОКФС" refersTo="=Реквизиты!$G$127"/>
      <definedName name="ОргПравФорм" refersTo="=Реквизиты!$G$125"/>
      <definedName name="ОснВидДеят" refersTo="=Реквизиты!$G$124"/>
      <definedName name="ФИОБух" refersTo="=Реквизиты!$G$99"/>
      <definedName name="ФИОРук" refersTo="=Реквизиты!$G$91"/>
      <definedName name="ФормСобств" refersTo="=Реквизиты!$G$126"/>
    </definedNames>
    <sheetDataSet>
      <sheetData sheetId="0">
        <row r="4">
          <cell r="D4" t="str">
            <v>I1(35)</v>
          </cell>
        </row>
        <row r="7">
          <cell r="G7" t="str">
            <v>5256</v>
          </cell>
        </row>
        <row r="36">
          <cell r="G36" t="str">
            <v>ИФНС России по Автозаводскому р-ну г.Нижнего Новгорода</v>
          </cell>
        </row>
        <row r="42">
          <cell r="G42" t="str">
            <v>70.20.2</v>
          </cell>
        </row>
        <row r="51">
          <cell r="G51" t="str">
            <v>5256000023</v>
          </cell>
        </row>
        <row r="91">
          <cell r="G91" t="str">
            <v>ШКУНОВА,ТАТЬЯНА,НИКОЛАЕВНА</v>
          </cell>
        </row>
        <row r="99">
          <cell r="G99" t="str">
            <v>ШКУНОВА,ТАТЬЯНА,НИКОЛАЕВНА</v>
          </cell>
        </row>
        <row r="122">
          <cell r="G122" t="str">
            <v>25598429</v>
          </cell>
        </row>
        <row r="123">
          <cell r="G123" t="str">
            <v>47</v>
          </cell>
        </row>
        <row r="124">
          <cell r="G124" t="str">
            <v>СДАЧА ВНАЕМ СОБСТВЕННОГО НЕЖИЛОГО НЕДВИЖИМОГО ИМУЩЕСТВА</v>
          </cell>
        </row>
        <row r="125">
          <cell r="G125" t="str">
            <v>ОТКРЫТОЕ АКЦИОНЕРНОЕ ОБЩЕСТВО</v>
          </cell>
        </row>
        <row r="126">
          <cell r="G126" t="str">
            <v>ЧАСТНАЯ СОБСТВЕННОСТЬ</v>
          </cell>
        </row>
        <row r="127">
          <cell r="G127" t="str">
            <v>16</v>
          </cell>
        </row>
      </sheetData>
      <sheetData sheetId="1">
        <row r="4">
          <cell r="D4" t="str">
            <v>ОАО "Магазин "Олимпиец"</v>
          </cell>
        </row>
        <row r="36">
          <cell r="G36" t="str">
            <v>КППИном4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G44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30.125" style="0" customWidth="1"/>
    <col min="3" max="3" width="11.25390625" style="0" customWidth="1"/>
    <col min="4" max="4" width="11.75390625" style="0" customWidth="1"/>
    <col min="5" max="5" width="41.625" style="0" customWidth="1"/>
  </cols>
  <sheetData>
    <row r="1" spans="2:4" ht="26.25" customHeight="1">
      <c r="B1" s="109" t="s">
        <v>108</v>
      </c>
      <c r="C1" s="109"/>
      <c r="D1" s="31" t="s">
        <v>109</v>
      </c>
    </row>
    <row r="2" spans="1:7" ht="12.75">
      <c r="A2" s="21" t="s">
        <v>110</v>
      </c>
      <c r="B2" s="32" t="s">
        <v>293</v>
      </c>
      <c r="C2" s="33"/>
      <c r="D2" t="s">
        <v>300</v>
      </c>
      <c r="E2" s="63" t="s">
        <v>303</v>
      </c>
      <c r="G2" s="102" t="str">
        <f>IF(LEN(ИМНСЛОКАЛ)=4,ИМНСЛОКАЛ,ИМНСРЕКВ)</f>
        <v>5256</v>
      </c>
    </row>
    <row r="3" spans="1:7" ht="12.75">
      <c r="A3" s="21"/>
      <c r="B3" s="32"/>
      <c r="C3" s="30"/>
      <c r="D3" t="s">
        <v>301</v>
      </c>
      <c r="E3" s="63" t="s">
        <v>326</v>
      </c>
      <c r="G3" s="102" t="str">
        <f>[1]!ИдПол</f>
        <v>5256</v>
      </c>
    </row>
    <row r="4" spans="1:7" ht="12.75">
      <c r="A4" s="21" t="s">
        <v>111</v>
      </c>
      <c r="B4" s="32"/>
      <c r="C4" s="33" t="s">
        <v>322</v>
      </c>
      <c r="D4" t="s">
        <v>302</v>
      </c>
      <c r="E4" s="101" t="s">
        <v>327</v>
      </c>
      <c r="G4" s="63" t="s">
        <v>320</v>
      </c>
    </row>
    <row r="5" spans="1:7" ht="12.75">
      <c r="A5" s="21" t="s">
        <v>112</v>
      </c>
      <c r="B5" s="32"/>
      <c r="C5" s="34" t="s">
        <v>323</v>
      </c>
      <c r="G5" s="102" t="str">
        <f>T(IF(LEN(ИМНСЛОКАЛ)=4,НАИМИМНСЛОКАЛ,НАИМИМНСРЕКВ))</f>
        <v>ИФНС России по Автозаводскому р-ну г.Нижнего Новгорода</v>
      </c>
    </row>
    <row r="6" spans="1:7" ht="12.75">
      <c r="A6" s="21" t="s">
        <v>113</v>
      </c>
      <c r="B6" s="32"/>
      <c r="C6" s="35" t="s">
        <v>324</v>
      </c>
      <c r="G6" s="102" t="str">
        <f>[1]!НаимНО</f>
        <v>ИФНС России по Автозаводскому р-ну г.Нижнего Новгорода</v>
      </c>
    </row>
    <row r="7" spans="1:7" ht="12.75">
      <c r="A7" s="21" t="s">
        <v>114</v>
      </c>
      <c r="B7" s="108">
        <v>40543</v>
      </c>
      <c r="C7" s="35" t="s">
        <v>325</v>
      </c>
      <c r="G7" s="102" t="s">
        <v>321</v>
      </c>
    </row>
    <row r="8" spans="1:3" ht="12.75">
      <c r="A8" s="21" t="s">
        <v>115</v>
      </c>
      <c r="B8" s="32"/>
      <c r="C8" s="36">
        <v>1</v>
      </c>
    </row>
    <row r="9" spans="1:3" ht="12.75">
      <c r="A9" s="21"/>
      <c r="B9" s="32"/>
      <c r="C9" s="35"/>
    </row>
    <row r="10" spans="1:3" ht="12.75">
      <c r="A10" s="21" t="s">
        <v>116</v>
      </c>
      <c r="B10" s="32"/>
      <c r="C10" s="35"/>
    </row>
    <row r="11" spans="1:2" ht="12.75">
      <c r="A11" s="37" t="s">
        <v>117</v>
      </c>
      <c r="B11" s="38" t="b">
        <v>1</v>
      </c>
    </row>
    <row r="12" spans="1:2" ht="12.75">
      <c r="A12" s="37" t="s">
        <v>118</v>
      </c>
      <c r="B12" s="38" t="b">
        <v>1</v>
      </c>
    </row>
    <row r="13" spans="1:2" ht="12.75">
      <c r="A13" s="37" t="s">
        <v>119</v>
      </c>
      <c r="B13" s="38" t="b">
        <v>0</v>
      </c>
    </row>
    <row r="14" spans="1:2" ht="12.75">
      <c r="A14" s="37" t="s">
        <v>120</v>
      </c>
      <c r="B14" s="38" t="b">
        <v>1</v>
      </c>
    </row>
    <row r="15" spans="1:2" ht="12.75">
      <c r="A15" s="37" t="s">
        <v>121</v>
      </c>
      <c r="B15" s="38" t="b">
        <v>1</v>
      </c>
    </row>
    <row r="17" ht="12.75">
      <c r="A17" t="s">
        <v>122</v>
      </c>
    </row>
    <row r="18" spans="1:5" ht="51">
      <c r="A18" s="39" t="s">
        <v>123</v>
      </c>
      <c r="B18" s="40" t="s">
        <v>93</v>
      </c>
      <c r="C18" s="40" t="s">
        <v>124</v>
      </c>
      <c r="D18" s="40" t="s">
        <v>125</v>
      </c>
      <c r="E18" s="39" t="s">
        <v>126</v>
      </c>
    </row>
    <row r="19" spans="1:5" ht="12.75">
      <c r="A19" s="25" t="s">
        <v>127</v>
      </c>
      <c r="B19" s="38" t="b">
        <v>0</v>
      </c>
      <c r="C19" s="38" t="b">
        <v>0</v>
      </c>
      <c r="D19" s="38" t="b">
        <v>0</v>
      </c>
      <c r="E19" s="38" t="s">
        <v>9</v>
      </c>
    </row>
    <row r="20" spans="1:5" ht="12.75">
      <c r="A20" s="25"/>
      <c r="B20" s="38"/>
      <c r="C20" s="38"/>
      <c r="D20" s="38"/>
      <c r="E20" s="38"/>
    </row>
    <row r="21" spans="1:5" ht="12.75">
      <c r="A21" s="25"/>
      <c r="B21" s="38"/>
      <c r="C21" s="38"/>
      <c r="D21" s="38"/>
      <c r="E21" s="38"/>
    </row>
    <row r="22" spans="1:5" ht="12.75">
      <c r="A22" s="25"/>
      <c r="B22" s="38"/>
      <c r="C22" s="38"/>
      <c r="D22" s="38"/>
      <c r="E22" s="38"/>
    </row>
    <row r="23" spans="1:5" ht="12.75">
      <c r="A23" s="25"/>
      <c r="B23" s="38"/>
      <c r="C23" s="38"/>
      <c r="D23" s="38"/>
      <c r="E23" s="38"/>
    </row>
    <row r="24" spans="1:5" ht="12.75">
      <c r="A24" s="25"/>
      <c r="B24" s="38"/>
      <c r="C24" s="38"/>
      <c r="D24" s="38"/>
      <c r="E24" s="38"/>
    </row>
    <row r="25" spans="1:5" ht="12.75">
      <c r="A25" s="25"/>
      <c r="B25" s="38"/>
      <c r="C25" s="38"/>
      <c r="D25" s="38"/>
      <c r="E25" s="38"/>
    </row>
    <row r="26" spans="1:5" ht="12.75">
      <c r="A26" s="25"/>
      <c r="B26" s="38"/>
      <c r="C26" s="38"/>
      <c r="D26" s="38"/>
      <c r="E26" s="38"/>
    </row>
    <row r="27" spans="1:5" ht="12.75">
      <c r="A27" s="25"/>
      <c r="B27" s="38"/>
      <c r="C27" s="38"/>
      <c r="D27" s="38"/>
      <c r="E27" s="38"/>
    </row>
    <row r="28" spans="1:5" ht="12.75">
      <c r="A28" s="25"/>
      <c r="B28" s="38"/>
      <c r="C28" s="38"/>
      <c r="D28" s="38"/>
      <c r="E28" s="38"/>
    </row>
    <row r="29" spans="1:5" ht="12.75">
      <c r="A29" s="25"/>
      <c r="B29" s="38"/>
      <c r="C29" s="38"/>
      <c r="D29" s="38"/>
      <c r="E29" s="38"/>
    </row>
    <row r="30" spans="1:5" ht="12.75">
      <c r="A30" s="25"/>
      <c r="B30" s="38"/>
      <c r="C30" s="38"/>
      <c r="D30" s="38"/>
      <c r="E30" s="38"/>
    </row>
    <row r="31" spans="1:5" ht="12.75">
      <c r="A31" s="25"/>
      <c r="B31" s="38"/>
      <c r="C31" s="38"/>
      <c r="D31" s="38"/>
      <c r="E31" s="38"/>
    </row>
    <row r="32" spans="1:5" ht="12.75">
      <c r="A32" s="25"/>
      <c r="B32" s="38"/>
      <c r="C32" s="38"/>
      <c r="D32" s="38"/>
      <c r="E32" s="38"/>
    </row>
    <row r="33" spans="1:5" ht="12.75">
      <c r="A33" s="25"/>
      <c r="B33" s="38"/>
      <c r="C33" s="38"/>
      <c r="D33" s="38"/>
      <c r="E33" s="38"/>
    </row>
    <row r="34" spans="1:5" ht="12.75">
      <c r="A34" s="25"/>
      <c r="B34" s="38"/>
      <c r="C34" s="38"/>
      <c r="D34" s="38"/>
      <c r="E34" s="38"/>
    </row>
    <row r="35" spans="1:5" ht="12.75">
      <c r="A35" s="25"/>
      <c r="B35" s="38"/>
      <c r="C35" s="38"/>
      <c r="D35" s="38"/>
      <c r="E35" s="38"/>
    </row>
    <row r="36" spans="1:5" ht="12.75">
      <c r="A36" s="25"/>
      <c r="B36" s="38"/>
      <c r="C36" s="38"/>
      <c r="D36" s="38"/>
      <c r="E36" s="38"/>
    </row>
    <row r="37" spans="1:5" ht="12.75">
      <c r="A37" s="25"/>
      <c r="B37" s="38"/>
      <c r="C37" s="38"/>
      <c r="D37" s="38"/>
      <c r="E37" s="38"/>
    </row>
    <row r="38" spans="1:5" ht="12.75">
      <c r="A38" s="25"/>
      <c r="B38" s="38"/>
      <c r="C38" s="38"/>
      <c r="D38" s="38"/>
      <c r="E38" s="38"/>
    </row>
    <row r="39" spans="1:5" ht="12.75">
      <c r="A39" s="25"/>
      <c r="B39" s="38"/>
      <c r="C39" s="38"/>
      <c r="D39" s="38"/>
      <c r="E39" s="38"/>
    </row>
    <row r="40" spans="1:5" ht="12.75">
      <c r="A40" s="25"/>
      <c r="B40" s="38"/>
      <c r="C40" s="38"/>
      <c r="D40" s="38"/>
      <c r="E40" s="38"/>
    </row>
    <row r="41" spans="1:5" ht="12.75">
      <c r="A41" s="25"/>
      <c r="B41" s="38"/>
      <c r="C41" s="38"/>
      <c r="D41" s="38"/>
      <c r="E41" s="38"/>
    </row>
    <row r="42" spans="1:5" ht="12.75">
      <c r="A42" s="25"/>
      <c r="B42" s="38"/>
      <c r="C42" s="38"/>
      <c r="D42" s="38"/>
      <c r="E42" s="38"/>
    </row>
    <row r="43" spans="1:5" ht="12.75">
      <c r="A43" s="25"/>
      <c r="B43" s="38"/>
      <c r="C43" s="38"/>
      <c r="D43" s="38"/>
      <c r="E43" s="38"/>
    </row>
    <row r="44" spans="1:5" ht="12.75">
      <c r="A44" s="25"/>
      <c r="B44" s="38"/>
      <c r="C44" s="38"/>
      <c r="D44" s="38"/>
      <c r="E44" s="38"/>
    </row>
  </sheetData>
  <sheetProtection/>
  <mergeCells count="1">
    <mergeCell ref="B1:C1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E25"/>
  <sheetViews>
    <sheetView zoomScalePageLayoutView="0" workbookViewId="0" topLeftCell="A1">
      <selection activeCell="E11" sqref="E11:E12"/>
    </sheetView>
  </sheetViews>
  <sheetFormatPr defaultColWidth="9.00390625" defaultRowHeight="12.75"/>
  <cols>
    <col min="1" max="1" width="33.25390625" style="0" customWidth="1"/>
    <col min="2" max="2" width="9.375" style="0" customWidth="1"/>
    <col min="4" max="4" width="15.875" style="0" customWidth="1"/>
    <col min="5" max="5" width="31.00390625" style="0" customWidth="1"/>
  </cols>
  <sheetData>
    <row r="1" spans="1:2" ht="12.75">
      <c r="A1" s="21" t="s">
        <v>100</v>
      </c>
      <c r="B1" s="22"/>
    </row>
    <row r="3" spans="1:4" ht="12.75">
      <c r="A3" t="s">
        <v>101</v>
      </c>
      <c r="D3" t="s">
        <v>102</v>
      </c>
    </row>
    <row r="4" spans="1:5" ht="32.25" thickBot="1">
      <c r="A4" s="26" t="s">
        <v>103</v>
      </c>
      <c r="B4" s="27" t="s">
        <v>104</v>
      </c>
      <c r="C4" s="26" t="s">
        <v>105</v>
      </c>
      <c r="D4" s="28" t="s">
        <v>106</v>
      </c>
      <c r="E4" s="29" t="s">
        <v>107</v>
      </c>
    </row>
    <row r="5" spans="1:5" ht="12.75">
      <c r="A5" s="112" t="s">
        <v>167</v>
      </c>
      <c r="B5" s="114" t="s">
        <v>168</v>
      </c>
      <c r="C5" s="112" t="s">
        <v>184</v>
      </c>
      <c r="D5" s="112" t="s">
        <v>169</v>
      </c>
      <c r="E5" s="110">
        <v>1</v>
      </c>
    </row>
    <row r="6" spans="1:5" ht="13.5" thickBot="1">
      <c r="A6" s="113"/>
      <c r="B6" s="115"/>
      <c r="C6" s="113"/>
      <c r="D6" s="113"/>
      <c r="E6" s="111"/>
    </row>
    <row r="7" spans="1:5" ht="12.75">
      <c r="A7" s="112" t="s">
        <v>170</v>
      </c>
      <c r="B7" s="114" t="s">
        <v>168</v>
      </c>
      <c r="C7" s="112" t="s">
        <v>304</v>
      </c>
      <c r="D7" s="112" t="s">
        <v>171</v>
      </c>
      <c r="E7" s="110" t="s">
        <v>10</v>
      </c>
    </row>
    <row r="8" spans="1:5" ht="13.5" thickBot="1">
      <c r="A8" s="113"/>
      <c r="B8" s="115"/>
      <c r="C8" s="113"/>
      <c r="D8" s="113"/>
      <c r="E8" s="111"/>
    </row>
    <row r="9" spans="1:5" ht="12.75">
      <c r="A9" s="112" t="s">
        <v>172</v>
      </c>
      <c r="B9" s="114" t="s">
        <v>173</v>
      </c>
      <c r="C9" s="112" t="s">
        <v>174</v>
      </c>
      <c r="D9" s="112" t="s">
        <v>175</v>
      </c>
      <c r="E9" s="116" t="s">
        <v>176</v>
      </c>
    </row>
    <row r="10" spans="1:5" ht="25.5" customHeight="1" thickBot="1">
      <c r="A10" s="113"/>
      <c r="B10" s="115"/>
      <c r="C10" s="113"/>
      <c r="D10" s="113"/>
      <c r="E10" s="117"/>
    </row>
    <row r="11" spans="1:5" ht="12.75">
      <c r="A11" s="112" t="s">
        <v>177</v>
      </c>
      <c r="B11" s="114" t="s">
        <v>168</v>
      </c>
      <c r="C11" s="112" t="s">
        <v>178</v>
      </c>
      <c r="D11" s="112" t="s">
        <v>179</v>
      </c>
      <c r="E11" s="110" t="s">
        <v>296</v>
      </c>
    </row>
    <row r="12" spans="1:5" ht="13.5" thickBot="1">
      <c r="A12" s="113"/>
      <c r="B12" s="115"/>
      <c r="C12" s="113"/>
      <c r="D12" s="113"/>
      <c r="E12" s="111"/>
    </row>
    <row r="13" spans="1:5" ht="15.75">
      <c r="A13" s="112" t="s">
        <v>180</v>
      </c>
      <c r="B13" s="114" t="s">
        <v>168</v>
      </c>
      <c r="C13" s="103" t="s">
        <v>305</v>
      </c>
      <c r="D13" s="112" t="s">
        <v>182</v>
      </c>
      <c r="E13" s="110" t="s">
        <v>297</v>
      </c>
    </row>
    <row r="14" spans="1:5" ht="15.75">
      <c r="A14" s="118"/>
      <c r="B14" s="119"/>
      <c r="C14" s="103" t="s">
        <v>306</v>
      </c>
      <c r="D14" s="118"/>
      <c r="E14" s="120"/>
    </row>
    <row r="15" spans="1:5" ht="16.5" thickBot="1">
      <c r="A15" s="113"/>
      <c r="B15" s="115"/>
      <c r="C15" s="60" t="s">
        <v>181</v>
      </c>
      <c r="D15" s="113"/>
      <c r="E15" s="111"/>
    </row>
    <row r="16" spans="1:5" ht="12.75">
      <c r="A16" s="112" t="s">
        <v>307</v>
      </c>
      <c r="B16" s="114" t="s">
        <v>168</v>
      </c>
      <c r="C16" s="112" t="s">
        <v>184</v>
      </c>
      <c r="D16" s="112" t="s">
        <v>308</v>
      </c>
      <c r="E16" s="110">
        <f>IF(номер_отчетности=1,1,3)</f>
        <v>1</v>
      </c>
    </row>
    <row r="17" spans="1:5" ht="12.75">
      <c r="A17" s="118"/>
      <c r="B17" s="119"/>
      <c r="C17" s="118"/>
      <c r="D17" s="118"/>
      <c r="E17" s="120"/>
    </row>
    <row r="18" spans="1:5" ht="13.5" thickBot="1">
      <c r="A18" s="113"/>
      <c r="B18" s="115"/>
      <c r="C18" s="113"/>
      <c r="D18" s="113"/>
      <c r="E18" s="111"/>
    </row>
    <row r="19" spans="1:5" ht="16.5" thickBot="1">
      <c r="A19" s="99" t="s">
        <v>309</v>
      </c>
      <c r="B19" s="100" t="s">
        <v>310</v>
      </c>
      <c r="C19" s="99" t="s">
        <v>311</v>
      </c>
      <c r="D19" s="99">
        <f>IF(E19="","","НомерКорр")</f>
      </c>
      <c r="E19" s="97">
        <f>IF(номер_отчетности=1,"",номер_отчетности-1)</f>
      </c>
    </row>
    <row r="20" spans="1:5" ht="12.75">
      <c r="A20" s="112" t="s">
        <v>183</v>
      </c>
      <c r="B20" s="114" t="s">
        <v>168</v>
      </c>
      <c r="C20" s="112" t="s">
        <v>184</v>
      </c>
      <c r="D20" s="112" t="s">
        <v>185</v>
      </c>
      <c r="E20" s="110" t="s">
        <v>312</v>
      </c>
    </row>
    <row r="21" spans="1:5" ht="13.5" thickBot="1">
      <c r="A21" s="113"/>
      <c r="B21" s="115"/>
      <c r="C21" s="113"/>
      <c r="D21" s="113"/>
      <c r="E21" s="111"/>
    </row>
    <row r="22" spans="1:5" ht="16.5" thickBot="1">
      <c r="A22" s="58" t="s">
        <v>313</v>
      </c>
      <c r="B22" s="59" t="s">
        <v>168</v>
      </c>
      <c r="C22" s="60" t="s">
        <v>314</v>
      </c>
      <c r="D22" s="61" t="s">
        <v>315</v>
      </c>
      <c r="E22" s="98" t="str">
        <f>"20"&amp;год_отчетности</f>
        <v>2010</v>
      </c>
    </row>
    <row r="23" spans="1:5" ht="12.75">
      <c r="A23" s="112" t="s">
        <v>186</v>
      </c>
      <c r="B23" s="114" t="s">
        <v>168</v>
      </c>
      <c r="C23" s="112" t="s">
        <v>187</v>
      </c>
      <c r="D23" s="112" t="s">
        <v>188</v>
      </c>
      <c r="E23" s="110">
        <v>383</v>
      </c>
    </row>
    <row r="24" spans="1:5" ht="13.5" thickBot="1">
      <c r="A24" s="113"/>
      <c r="B24" s="115"/>
      <c r="C24" s="113"/>
      <c r="D24" s="113"/>
      <c r="E24" s="111"/>
    </row>
    <row r="25" spans="1:5" ht="32.25" thickBot="1">
      <c r="A25" s="104" t="s">
        <v>316</v>
      </c>
      <c r="B25" s="105" t="s">
        <v>168</v>
      </c>
      <c r="C25" s="58" t="s">
        <v>189</v>
      </c>
      <c r="D25" s="106" t="s">
        <v>190</v>
      </c>
      <c r="E25" s="62"/>
    </row>
  </sheetData>
  <sheetProtection/>
  <mergeCells count="39">
    <mergeCell ref="A16:A18"/>
    <mergeCell ref="B16:B18"/>
    <mergeCell ref="C16:C18"/>
    <mergeCell ref="D16:D18"/>
    <mergeCell ref="E23:E24"/>
    <mergeCell ref="A23:A24"/>
    <mergeCell ref="B23:B24"/>
    <mergeCell ref="C23:C24"/>
    <mergeCell ref="D23:D24"/>
    <mergeCell ref="A13:A15"/>
    <mergeCell ref="B13:B15"/>
    <mergeCell ref="D13:D15"/>
    <mergeCell ref="E13:E15"/>
    <mergeCell ref="E16:E18"/>
    <mergeCell ref="A20:A21"/>
    <mergeCell ref="B20:B21"/>
    <mergeCell ref="C20:C21"/>
    <mergeCell ref="D20:D21"/>
    <mergeCell ref="E20:E21"/>
    <mergeCell ref="E9:E10"/>
    <mergeCell ref="A11:A12"/>
    <mergeCell ref="B11:B12"/>
    <mergeCell ref="C11:C12"/>
    <mergeCell ref="D11:D12"/>
    <mergeCell ref="E11:E12"/>
    <mergeCell ref="A9:A10"/>
    <mergeCell ref="B9:B10"/>
    <mergeCell ref="C9:C10"/>
    <mergeCell ref="D9:D10"/>
    <mergeCell ref="E5:E6"/>
    <mergeCell ref="A7:A8"/>
    <mergeCell ref="B7:B8"/>
    <mergeCell ref="C7:C8"/>
    <mergeCell ref="D7:D8"/>
    <mergeCell ref="E7:E8"/>
    <mergeCell ref="A5:A6"/>
    <mergeCell ref="B5:B6"/>
    <mergeCell ref="C5:C6"/>
    <mergeCell ref="D5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1772"/>
  <sheetViews>
    <sheetView zoomScalePageLayoutView="0" workbookViewId="0" topLeftCell="A5">
      <selection activeCell="B26" sqref="B26:C179"/>
    </sheetView>
  </sheetViews>
  <sheetFormatPr defaultColWidth="9.00390625" defaultRowHeight="12.75"/>
  <cols>
    <col min="1" max="1" width="35.25390625" style="0" customWidth="1"/>
    <col min="2" max="2" width="18.25390625" style="0" customWidth="1"/>
    <col min="3" max="3" width="62.875" style="0" customWidth="1"/>
    <col min="4" max="4" width="18.875" style="0" customWidth="1"/>
    <col min="5" max="5" width="16.00390625" style="0" customWidth="1"/>
    <col min="6" max="6" width="13.625" style="0" customWidth="1"/>
    <col min="7" max="7" width="17.125" style="0" customWidth="1"/>
    <col min="8" max="8" width="13.625" style="0" customWidth="1"/>
  </cols>
  <sheetData>
    <row r="1" spans="1:3" ht="12.75">
      <c r="A1" s="21" t="s">
        <v>89</v>
      </c>
      <c r="B1" s="22"/>
      <c r="C1" s="22"/>
    </row>
    <row r="3" ht="15.75">
      <c r="A3" s="23" t="s">
        <v>90</v>
      </c>
    </row>
    <row r="4" spans="1:6" ht="47.25">
      <c r="A4" s="24" t="s">
        <v>91</v>
      </c>
      <c r="B4" s="24" t="s">
        <v>92</v>
      </c>
      <c r="C4" s="24" t="s">
        <v>93</v>
      </c>
      <c r="D4" s="24" t="s">
        <v>94</v>
      </c>
      <c r="E4" s="24" t="s">
        <v>95</v>
      </c>
      <c r="F4" s="24" t="s">
        <v>96</v>
      </c>
    </row>
    <row r="5" spans="1:7" ht="21.75" customHeight="1">
      <c r="A5" s="96"/>
      <c r="B5" s="25" t="b">
        <v>1</v>
      </c>
      <c r="C5" s="25" t="b">
        <v>0</v>
      </c>
      <c r="D5" s="24" t="s">
        <v>295</v>
      </c>
      <c r="E5" s="24" t="s">
        <v>295</v>
      </c>
      <c r="F5" s="24"/>
      <c r="G5">
        <v>1</v>
      </c>
    </row>
    <row r="6" spans="1:7" ht="12.75">
      <c r="A6" s="41"/>
      <c r="B6" s="25" t="b">
        <v>1</v>
      </c>
      <c r="C6" s="25" t="b">
        <v>0</v>
      </c>
      <c r="D6" s="25" t="s">
        <v>128</v>
      </c>
      <c r="E6" s="25" t="s">
        <v>129</v>
      </c>
      <c r="F6" s="25"/>
      <c r="G6">
        <v>2</v>
      </c>
    </row>
    <row r="7" spans="1:7" ht="12.75">
      <c r="A7" s="41"/>
      <c r="B7" s="25" t="b">
        <v>0</v>
      </c>
      <c r="C7" s="25" t="b">
        <v>1</v>
      </c>
      <c r="D7" s="25" t="s">
        <v>130</v>
      </c>
      <c r="E7" s="25" t="s">
        <v>131</v>
      </c>
      <c r="F7" s="25"/>
      <c r="G7">
        <v>3</v>
      </c>
    </row>
    <row r="8" spans="1:7" ht="12.75">
      <c r="A8" s="41"/>
      <c r="B8" s="25" t="b">
        <v>1</v>
      </c>
      <c r="C8" s="25" t="b">
        <v>0</v>
      </c>
      <c r="D8" s="25" t="s">
        <v>132</v>
      </c>
      <c r="E8" s="25" t="s">
        <v>133</v>
      </c>
      <c r="F8" s="25"/>
      <c r="G8">
        <v>2</v>
      </c>
    </row>
    <row r="9" spans="1:7" ht="12.75">
      <c r="A9" s="41"/>
      <c r="B9" s="25" t="b">
        <v>0</v>
      </c>
      <c r="C9" s="25" t="b">
        <v>1</v>
      </c>
      <c r="D9" s="25" t="s">
        <v>134</v>
      </c>
      <c r="E9" s="25" t="s">
        <v>135</v>
      </c>
      <c r="F9" s="25"/>
      <c r="G9">
        <v>3</v>
      </c>
    </row>
    <row r="10" spans="1:7" ht="12.75">
      <c r="A10" s="41"/>
      <c r="B10" s="25" t="b">
        <v>1</v>
      </c>
      <c r="C10" s="25" t="b">
        <v>0</v>
      </c>
      <c r="D10" s="25" t="s">
        <v>137</v>
      </c>
      <c r="E10" s="25" t="s">
        <v>136</v>
      </c>
      <c r="F10" s="25"/>
      <c r="G10">
        <v>16</v>
      </c>
    </row>
    <row r="11" spans="1:7" ht="12.75">
      <c r="A11" s="41"/>
      <c r="B11" s="25" t="b">
        <v>0</v>
      </c>
      <c r="C11" s="25" t="b">
        <v>1</v>
      </c>
      <c r="D11" s="25" t="s">
        <v>138</v>
      </c>
      <c r="E11" s="25" t="s">
        <v>139</v>
      </c>
      <c r="F11" s="25"/>
      <c r="G11">
        <v>3</v>
      </c>
    </row>
    <row r="12" spans="1:7" ht="12.75">
      <c r="A12" s="41"/>
      <c r="B12" s="25" t="b">
        <v>1</v>
      </c>
      <c r="C12" s="25" t="b">
        <v>0</v>
      </c>
      <c r="D12" s="25" t="s">
        <v>140</v>
      </c>
      <c r="E12" s="25" t="s">
        <v>141</v>
      </c>
      <c r="F12" s="25"/>
      <c r="G12">
        <v>2</v>
      </c>
    </row>
    <row r="13" spans="1:7" ht="12.75">
      <c r="A13" s="41"/>
      <c r="B13" s="25" t="b">
        <v>0</v>
      </c>
      <c r="C13" s="25" t="b">
        <v>1</v>
      </c>
      <c r="D13" s="25" t="s">
        <v>142</v>
      </c>
      <c r="E13" s="25" t="s">
        <v>143</v>
      </c>
      <c r="F13" s="25"/>
      <c r="G13">
        <v>3</v>
      </c>
    </row>
    <row r="14" spans="1:7" ht="12.75">
      <c r="A14" s="41"/>
      <c r="B14" s="25" t="b">
        <v>1</v>
      </c>
      <c r="C14" s="25" t="b">
        <v>0</v>
      </c>
      <c r="D14" s="25" t="s">
        <v>145</v>
      </c>
      <c r="E14" s="25" t="s">
        <v>194</v>
      </c>
      <c r="F14" s="25"/>
      <c r="G14">
        <v>10</v>
      </c>
    </row>
    <row r="15" spans="1:7" ht="12.75">
      <c r="A15" s="41"/>
      <c r="B15" s="25" t="b">
        <v>0</v>
      </c>
      <c r="C15" s="25" t="b">
        <v>1</v>
      </c>
      <c r="D15" s="25" t="s">
        <v>146</v>
      </c>
      <c r="E15" s="25" t="s">
        <v>147</v>
      </c>
      <c r="F15" s="25"/>
      <c r="G15">
        <v>3</v>
      </c>
    </row>
    <row r="16" spans="1:7" ht="12.75">
      <c r="A16" s="41"/>
      <c r="B16" s="25" t="b">
        <v>1</v>
      </c>
      <c r="C16" s="25" t="b">
        <v>0</v>
      </c>
      <c r="D16" s="25" t="s">
        <v>149</v>
      </c>
      <c r="E16" s="44" t="s">
        <v>161</v>
      </c>
      <c r="F16" s="25"/>
      <c r="G16">
        <v>30</v>
      </c>
    </row>
    <row r="17" spans="1:7" ht="12.75">
      <c r="A17" s="41"/>
      <c r="B17" s="25" t="b">
        <v>0</v>
      </c>
      <c r="C17" s="25" t="b">
        <v>1</v>
      </c>
      <c r="D17" s="25" t="s">
        <v>159</v>
      </c>
      <c r="E17" s="25" t="s">
        <v>160</v>
      </c>
      <c r="F17" s="25"/>
      <c r="G17">
        <v>5</v>
      </c>
    </row>
    <row r="18" spans="1:6" ht="12.75">
      <c r="A18" s="42"/>
      <c r="B18" s="25"/>
      <c r="C18" s="25"/>
      <c r="D18" s="25"/>
      <c r="E18" s="25"/>
      <c r="F18" s="25"/>
    </row>
    <row r="19" ht="12.75">
      <c r="A19" s="43"/>
    </row>
    <row r="20" ht="12.75">
      <c r="A20" s="43" t="s">
        <v>97</v>
      </c>
    </row>
    <row r="21" spans="1:2" ht="12.75">
      <c r="A21" s="43" t="s">
        <v>98</v>
      </c>
      <c r="B21" t="s">
        <v>99</v>
      </c>
    </row>
    <row r="22" ht="12.75">
      <c r="A22" s="43"/>
    </row>
    <row r="23" ht="12.75">
      <c r="A23" s="43"/>
    </row>
    <row r="24" ht="12.75">
      <c r="A24" s="43"/>
    </row>
    <row r="25" spans="1:3" ht="12.75">
      <c r="A25" s="43"/>
      <c r="B25" t="s">
        <v>192</v>
      </c>
      <c r="C25" t="s">
        <v>193</v>
      </c>
    </row>
    <row r="26" spans="1:5" ht="12.75">
      <c r="A26" s="43"/>
      <c r="B26" t="s">
        <v>295</v>
      </c>
      <c r="C26" t="str">
        <f>CONCATENATE(D26,"\",E26)&amp;IF(LEN(F26)&gt;0,"\"&amp;F26,"")&amp;IF(LEN(G26)&gt;0,"\"&amp;G26,"")&amp;IF(LEN(H26)&gt;0,"\"&amp;H26,"")</f>
        <v>ПрибУб\ОКЕИ</v>
      </c>
      <c r="D26" t="s">
        <v>253</v>
      </c>
      <c r="E26" t="s">
        <v>188</v>
      </c>
    </row>
    <row r="27" spans="1:7" ht="12.75">
      <c r="A27" s="43"/>
      <c r="B27" s="82" t="s">
        <v>128</v>
      </c>
      <c r="C27" t="str">
        <f>CONCATENATE(D27,"\",E27)&amp;IF(LEN(F27)&gt;0,"\"&amp;F27,"")&amp;IF(LEN(G27)&gt;0,"\"&amp;G27,"")&amp;IF(LEN(H27)&gt;0,"\"&amp;H27,"")</f>
        <v>ПрибУб\ДохРасОбДеят\ВыручПрод\СумОтч</v>
      </c>
      <c r="D27" t="s">
        <v>253</v>
      </c>
      <c r="E27" t="s">
        <v>254</v>
      </c>
      <c r="F27" t="s">
        <v>255</v>
      </c>
      <c r="G27" s="74" t="s">
        <v>257</v>
      </c>
    </row>
    <row r="28" spans="1:7" ht="12.75">
      <c r="A28" s="43"/>
      <c r="B28" s="82" t="s">
        <v>129</v>
      </c>
      <c r="C28" t="str">
        <f>CONCATENATE(D28,"\",E28)&amp;IF(LEN(F28)&gt;0,"\"&amp;F28,"")&amp;IF(LEN(G28)&gt;0,"\"&amp;G28,"")&amp;IF(LEN(H28)&gt;0,"\"&amp;H28,"")</f>
        <v>ПрибУб\ДохРасОбДеят\ВыручПрод\СумПред</v>
      </c>
      <c r="D28" t="s">
        <v>253</v>
      </c>
      <c r="E28" t="s">
        <v>254</v>
      </c>
      <c r="F28" t="s">
        <v>255</v>
      </c>
      <c r="G28" s="77" t="s">
        <v>258</v>
      </c>
    </row>
    <row r="29" spans="1:8" ht="12.75">
      <c r="A29" s="43"/>
      <c r="B29" s="83" t="s">
        <v>130</v>
      </c>
      <c r="C29" t="str">
        <f>CONCATENATE(D29,"\",E29)&amp;IF(LEN(F29)&gt;0,"\"&amp;F29,"")&amp;IF(LEN(G29)&gt;0,"\"&amp;G29,"")&amp;IF(LEN(H29)&gt;0,"\"&amp;H29,"")</f>
        <v>ПрибУб\ДохРасОбДеят\ВыручПрод\!ВтчНаим\Наименование</v>
      </c>
      <c r="D29" t="s">
        <v>253</v>
      </c>
      <c r="E29" t="s">
        <v>254</v>
      </c>
      <c r="F29" t="s">
        <v>255</v>
      </c>
      <c r="G29" s="77" t="s">
        <v>317</v>
      </c>
      <c r="H29" t="s">
        <v>256</v>
      </c>
    </row>
    <row r="30" spans="1:8" ht="12.75">
      <c r="A30" s="43"/>
      <c r="B30" s="83" t="s">
        <v>215</v>
      </c>
      <c r="C30" t="str">
        <f aca="true" t="shared" si="0" ref="C30:C93">CONCATENATE(D30,"\",E30)&amp;IF(LEN(F30)&gt;0,"\"&amp;F30,"")&amp;IF(LEN(G30)&gt;0,"\"&amp;G30,"")&amp;IF(LEN(H30)&gt;0,"\"&amp;H30,"")</f>
        <v>ПрибУб\ДохРасОбДеят\ВыручПрод\!ВтчНаим\СумОтч</v>
      </c>
      <c r="D30" t="s">
        <v>253</v>
      </c>
      <c r="E30" t="s">
        <v>254</v>
      </c>
      <c r="F30" t="s">
        <v>255</v>
      </c>
      <c r="G30" s="77" t="s">
        <v>317</v>
      </c>
      <c r="H30" t="s">
        <v>257</v>
      </c>
    </row>
    <row r="31" spans="1:8" ht="12.75">
      <c r="A31" s="43"/>
      <c r="B31" s="83" t="s">
        <v>131</v>
      </c>
      <c r="C31" t="str">
        <f t="shared" si="0"/>
        <v>ПрибУб\ДохРасОбДеят\ВыручПрод\!ВтчНаим\СумПред</v>
      </c>
      <c r="D31" t="s">
        <v>253</v>
      </c>
      <c r="E31" t="s">
        <v>254</v>
      </c>
      <c r="F31" t="s">
        <v>255</v>
      </c>
      <c r="G31" s="77" t="s">
        <v>317</v>
      </c>
      <c r="H31" s="69" t="s">
        <v>258</v>
      </c>
    </row>
    <row r="32" spans="1:7" ht="12.75">
      <c r="A32" s="43"/>
      <c r="B32" s="82" t="s">
        <v>132</v>
      </c>
      <c r="C32" t="str">
        <f t="shared" si="0"/>
        <v>ПрибУб\ДохРасОбДеят\СебестПрод\СумОтч</v>
      </c>
      <c r="D32" t="s">
        <v>253</v>
      </c>
      <c r="E32" t="s">
        <v>254</v>
      </c>
      <c r="F32" t="s">
        <v>259</v>
      </c>
      <c r="G32" s="74" t="s">
        <v>257</v>
      </c>
    </row>
    <row r="33" spans="1:7" ht="12.75">
      <c r="A33" s="43"/>
      <c r="B33" s="82" t="s">
        <v>133</v>
      </c>
      <c r="C33" t="str">
        <f t="shared" si="0"/>
        <v>ПрибУб\ДохРасОбДеят\СебестПрод\СумПред</v>
      </c>
      <c r="D33" t="s">
        <v>253</v>
      </c>
      <c r="E33" t="s">
        <v>254</v>
      </c>
      <c r="F33" t="s">
        <v>259</v>
      </c>
      <c r="G33" s="77" t="s">
        <v>258</v>
      </c>
    </row>
    <row r="34" spans="1:8" ht="12.75">
      <c r="A34" s="43"/>
      <c r="B34" s="83" t="s">
        <v>134</v>
      </c>
      <c r="C34" t="str">
        <f t="shared" si="0"/>
        <v>ПрибУб\ДохРасОбДеят\СебестПрод\!ВтчНаим\Наименование</v>
      </c>
      <c r="D34" t="s">
        <v>253</v>
      </c>
      <c r="E34" t="s">
        <v>254</v>
      </c>
      <c r="F34" t="s">
        <v>259</v>
      </c>
      <c r="G34" s="77" t="s">
        <v>317</v>
      </c>
      <c r="H34" t="s">
        <v>256</v>
      </c>
    </row>
    <row r="35" spans="1:8" ht="12.75">
      <c r="A35" s="43"/>
      <c r="B35" s="83" t="s">
        <v>216</v>
      </c>
      <c r="C35" t="str">
        <f t="shared" si="0"/>
        <v>ПрибУб\ДохРасОбДеят\СебестПрод\!ВтчНаим\СумОтч</v>
      </c>
      <c r="D35" t="s">
        <v>253</v>
      </c>
      <c r="E35" t="s">
        <v>254</v>
      </c>
      <c r="F35" t="s">
        <v>259</v>
      </c>
      <c r="G35" s="77" t="s">
        <v>317</v>
      </c>
      <c r="H35" t="s">
        <v>257</v>
      </c>
    </row>
    <row r="36" spans="1:8" ht="12.75">
      <c r="A36" s="43"/>
      <c r="B36" s="83" t="s">
        <v>135</v>
      </c>
      <c r="C36" t="str">
        <f t="shared" si="0"/>
        <v>ПрибУб\ДохРасОбДеят\СебестПрод\!ВтчНаим\СумПред</v>
      </c>
      <c r="D36" t="s">
        <v>253</v>
      </c>
      <c r="E36" t="s">
        <v>254</v>
      </c>
      <c r="F36" t="s">
        <v>259</v>
      </c>
      <c r="G36" s="77" t="s">
        <v>317</v>
      </c>
      <c r="H36" s="69" t="s">
        <v>258</v>
      </c>
    </row>
    <row r="37" spans="1:7" ht="12.75">
      <c r="A37" s="43"/>
      <c r="B37" s="84" t="s">
        <v>137</v>
      </c>
      <c r="C37" t="str">
        <f t="shared" si="0"/>
        <v>ПрибУб\ДохРасОбДеят\ВаловаяПрибыль\СумОтч</v>
      </c>
      <c r="D37" t="s">
        <v>253</v>
      </c>
      <c r="E37" t="s">
        <v>254</v>
      </c>
      <c r="F37" t="s">
        <v>260</v>
      </c>
      <c r="G37" s="74" t="s">
        <v>257</v>
      </c>
    </row>
    <row r="38" spans="1:7" ht="12.75">
      <c r="A38" s="43"/>
      <c r="B38" s="85" t="s">
        <v>217</v>
      </c>
      <c r="C38" t="str">
        <f t="shared" si="0"/>
        <v>ПрибУб\ДохРасОбДеят\ВаловаяПрибыль\СумПред</v>
      </c>
      <c r="D38" t="s">
        <v>253</v>
      </c>
      <c r="E38" t="s">
        <v>254</v>
      </c>
      <c r="F38" t="s">
        <v>260</v>
      </c>
      <c r="G38" s="69" t="s">
        <v>258</v>
      </c>
    </row>
    <row r="39" spans="1:7" ht="12.75">
      <c r="A39" s="43"/>
      <c r="B39" s="86" t="s">
        <v>195</v>
      </c>
      <c r="C39" t="str">
        <f t="shared" si="0"/>
        <v>ПрибУб\ДохРасОбДеят\КомРасход\СумОтч</v>
      </c>
      <c r="D39" t="s">
        <v>253</v>
      </c>
      <c r="E39" t="s">
        <v>254</v>
      </c>
      <c r="F39" t="s">
        <v>261</v>
      </c>
      <c r="G39" s="74" t="s">
        <v>257</v>
      </c>
    </row>
    <row r="40" spans="1:7" ht="12.75">
      <c r="A40" s="43"/>
      <c r="B40" s="87" t="s">
        <v>218</v>
      </c>
      <c r="C40" t="str">
        <f t="shared" si="0"/>
        <v>ПрибУб\ДохРасОбДеят\КомРасход\СумПред</v>
      </c>
      <c r="D40" t="s">
        <v>253</v>
      </c>
      <c r="E40" t="s">
        <v>254</v>
      </c>
      <c r="F40" t="s">
        <v>261</v>
      </c>
      <c r="G40" s="69" t="s">
        <v>258</v>
      </c>
    </row>
    <row r="41" spans="1:7" ht="15">
      <c r="A41" s="43"/>
      <c r="B41" s="86" t="s">
        <v>196</v>
      </c>
      <c r="C41" t="str">
        <f t="shared" si="0"/>
        <v>ПрибУб\ДохРасОбДеят\УпрРасход\СумОтч</v>
      </c>
      <c r="D41" t="s">
        <v>253</v>
      </c>
      <c r="E41" t="s">
        <v>254</v>
      </c>
      <c r="F41" s="68" t="s">
        <v>262</v>
      </c>
      <c r="G41" s="74" t="s">
        <v>257</v>
      </c>
    </row>
    <row r="42" spans="1:7" ht="15">
      <c r="A42" s="43"/>
      <c r="B42" s="87" t="s">
        <v>219</v>
      </c>
      <c r="C42" t="str">
        <f t="shared" si="0"/>
        <v>ПрибУб\ДохРасОбДеят\УпрРасход\СумПред</v>
      </c>
      <c r="D42" t="s">
        <v>253</v>
      </c>
      <c r="E42" t="s">
        <v>254</v>
      </c>
      <c r="F42" s="68" t="s">
        <v>262</v>
      </c>
      <c r="G42" s="69" t="s">
        <v>258</v>
      </c>
    </row>
    <row r="43" spans="1:7" ht="15">
      <c r="A43" s="43"/>
      <c r="B43" s="88" t="s">
        <v>197</v>
      </c>
      <c r="C43" t="str">
        <f t="shared" si="0"/>
        <v>ПрибУб\ДохРасОбДеят\ПрибПрод\СумОтч</v>
      </c>
      <c r="D43" t="s">
        <v>253</v>
      </c>
      <c r="E43" t="s">
        <v>254</v>
      </c>
      <c r="F43" s="68" t="s">
        <v>263</v>
      </c>
      <c r="G43" t="s">
        <v>257</v>
      </c>
    </row>
    <row r="44" spans="1:8" ht="15.75" thickBot="1">
      <c r="A44" s="81"/>
      <c r="B44" s="89" t="s">
        <v>220</v>
      </c>
      <c r="C44" t="str">
        <f t="shared" si="0"/>
        <v>ПрибУб\ДохРасОбДеят\ПрибПрод\СумПред</v>
      </c>
      <c r="D44" s="75" t="s">
        <v>253</v>
      </c>
      <c r="E44" s="75" t="s">
        <v>254</v>
      </c>
      <c r="F44" s="76" t="s">
        <v>263</v>
      </c>
      <c r="G44" s="75" t="s">
        <v>258</v>
      </c>
      <c r="H44" s="75"/>
    </row>
    <row r="45" spans="1:7" ht="15">
      <c r="A45" s="43"/>
      <c r="B45" s="90" t="s">
        <v>198</v>
      </c>
      <c r="C45" t="str">
        <f t="shared" si="0"/>
        <v>ПрибУб\ДохРасПроч\ПроцПолуч\СумОтч</v>
      </c>
      <c r="D45" t="s">
        <v>253</v>
      </c>
      <c r="E45" s="71" t="s">
        <v>264</v>
      </c>
      <c r="F45" s="72" t="s">
        <v>265</v>
      </c>
      <c r="G45" t="s">
        <v>257</v>
      </c>
    </row>
    <row r="46" spans="1:7" ht="15">
      <c r="A46" s="43"/>
      <c r="B46" s="85" t="s">
        <v>221</v>
      </c>
      <c r="C46" t="str">
        <f t="shared" si="0"/>
        <v>ПрибУб\ДохРасПроч\ПроцПолуч\СумПред</v>
      </c>
      <c r="D46" t="s">
        <v>253</v>
      </c>
      <c r="E46" s="71" t="s">
        <v>264</v>
      </c>
      <c r="F46" s="72" t="s">
        <v>265</v>
      </c>
      <c r="G46" s="69" t="s">
        <v>258</v>
      </c>
    </row>
    <row r="47" spans="1:7" ht="15">
      <c r="A47" s="43"/>
      <c r="B47" s="84" t="s">
        <v>199</v>
      </c>
      <c r="C47" t="str">
        <f t="shared" si="0"/>
        <v>ПрибУб\ДохРасПроч\ПроцУпл\СумОтч</v>
      </c>
      <c r="D47" t="s">
        <v>253</v>
      </c>
      <c r="E47" s="71" t="s">
        <v>264</v>
      </c>
      <c r="F47" s="68" t="s">
        <v>266</v>
      </c>
      <c r="G47" t="s">
        <v>257</v>
      </c>
    </row>
    <row r="48" spans="1:7" ht="15">
      <c r="A48" s="43"/>
      <c r="B48" s="85" t="s">
        <v>222</v>
      </c>
      <c r="C48" t="str">
        <f t="shared" si="0"/>
        <v>ПрибУб\ДохРасПроч\ПроцУпл\СумПред</v>
      </c>
      <c r="D48" t="s">
        <v>253</v>
      </c>
      <c r="E48" s="71" t="s">
        <v>264</v>
      </c>
      <c r="F48" s="68" t="s">
        <v>266</v>
      </c>
      <c r="G48" s="69" t="s">
        <v>258</v>
      </c>
    </row>
    <row r="49" spans="1:7" ht="15">
      <c r="A49" s="43"/>
      <c r="B49" s="84" t="s">
        <v>200</v>
      </c>
      <c r="C49" t="str">
        <f t="shared" si="0"/>
        <v>ПрибУб\ДохРасПроч\ДоходОтУчаст\СумОтч</v>
      </c>
      <c r="D49" t="s">
        <v>253</v>
      </c>
      <c r="E49" s="71" t="s">
        <v>264</v>
      </c>
      <c r="F49" s="68" t="s">
        <v>267</v>
      </c>
      <c r="G49" t="s">
        <v>257</v>
      </c>
    </row>
    <row r="50" spans="1:7" ht="15">
      <c r="A50" s="43"/>
      <c r="B50" s="85" t="s">
        <v>223</v>
      </c>
      <c r="C50" t="str">
        <f t="shared" si="0"/>
        <v>ПрибУб\ДохРасПроч\ДоходОтУчаст\СумПред</v>
      </c>
      <c r="D50" t="s">
        <v>253</v>
      </c>
      <c r="E50" s="71" t="s">
        <v>264</v>
      </c>
      <c r="F50" s="68" t="s">
        <v>267</v>
      </c>
      <c r="G50" s="69" t="s">
        <v>258</v>
      </c>
    </row>
    <row r="51" spans="1:7" ht="15">
      <c r="A51" s="43"/>
      <c r="B51" s="84" t="s">
        <v>201</v>
      </c>
      <c r="C51" t="str">
        <f t="shared" si="0"/>
        <v>ПрибУб\ДохРасПроч\ПрочДоход\СумОтч</v>
      </c>
      <c r="D51" t="s">
        <v>253</v>
      </c>
      <c r="E51" s="71" t="s">
        <v>264</v>
      </c>
      <c r="F51" s="68" t="s">
        <v>268</v>
      </c>
      <c r="G51" t="s">
        <v>257</v>
      </c>
    </row>
    <row r="52" spans="1:7" ht="15">
      <c r="A52" s="43"/>
      <c r="B52" s="85" t="s">
        <v>136</v>
      </c>
      <c r="C52" t="str">
        <f t="shared" si="0"/>
        <v>ПрибУб\ДохРасПроч\ПрочДоход\СумПред</v>
      </c>
      <c r="D52" t="s">
        <v>253</v>
      </c>
      <c r="E52" s="71" t="s">
        <v>264</v>
      </c>
      <c r="F52" s="68" t="s">
        <v>268</v>
      </c>
      <c r="G52" s="77" t="s">
        <v>258</v>
      </c>
    </row>
    <row r="53" spans="1:8" ht="15">
      <c r="A53" s="43"/>
      <c r="B53" s="83" t="s">
        <v>138</v>
      </c>
      <c r="C53" t="str">
        <f t="shared" si="0"/>
        <v>ПрибУб\ДохРасПроч\ПрочДоход\!ВтчНаим\Наименование</v>
      </c>
      <c r="D53" t="s">
        <v>253</v>
      </c>
      <c r="E53" s="71" t="s">
        <v>264</v>
      </c>
      <c r="F53" s="68" t="s">
        <v>268</v>
      </c>
      <c r="G53" s="77" t="s">
        <v>317</v>
      </c>
      <c r="H53" t="s">
        <v>256</v>
      </c>
    </row>
    <row r="54" spans="1:8" ht="15">
      <c r="A54" s="43"/>
      <c r="B54" s="83" t="s">
        <v>224</v>
      </c>
      <c r="C54" t="str">
        <f t="shared" si="0"/>
        <v>ПрибУб\ДохРасПроч\ПрочДоход\!ВтчНаим\СумОтч</v>
      </c>
      <c r="D54" t="s">
        <v>253</v>
      </c>
      <c r="E54" s="71" t="s">
        <v>264</v>
      </c>
      <c r="F54" s="68" t="s">
        <v>268</v>
      </c>
      <c r="G54" s="77" t="s">
        <v>317</v>
      </c>
      <c r="H54" t="s">
        <v>257</v>
      </c>
    </row>
    <row r="55" spans="1:8" ht="15">
      <c r="A55" s="43"/>
      <c r="B55" s="83" t="s">
        <v>139</v>
      </c>
      <c r="C55" t="str">
        <f t="shared" si="0"/>
        <v>ПрибУб\ДохРасПроч\ПрочДоход\!ВтчНаим\СумПред</v>
      </c>
      <c r="D55" t="s">
        <v>253</v>
      </c>
      <c r="E55" s="71" t="s">
        <v>264</v>
      </c>
      <c r="F55" s="68" t="s">
        <v>268</v>
      </c>
      <c r="G55" s="77" t="s">
        <v>317</v>
      </c>
      <c r="H55" s="69" t="s">
        <v>258</v>
      </c>
    </row>
    <row r="56" spans="1:7" ht="15">
      <c r="A56" s="43"/>
      <c r="B56" s="82" t="s">
        <v>140</v>
      </c>
      <c r="C56" t="str">
        <f t="shared" si="0"/>
        <v>ПрибУб\ДохРасПроч\ПрочРасход\СумОтч</v>
      </c>
      <c r="D56" t="s">
        <v>253</v>
      </c>
      <c r="E56" s="71" t="s">
        <v>264</v>
      </c>
      <c r="F56" s="68" t="s">
        <v>269</v>
      </c>
      <c r="G56" t="s">
        <v>257</v>
      </c>
    </row>
    <row r="57" spans="1:7" ht="15">
      <c r="A57" s="43"/>
      <c r="B57" s="82" t="s">
        <v>141</v>
      </c>
      <c r="C57" t="str">
        <f t="shared" si="0"/>
        <v>ПрибУб\ДохРасПроч\ПрочРасход\СумПред</v>
      </c>
      <c r="D57" t="s">
        <v>253</v>
      </c>
      <c r="E57" s="71" t="s">
        <v>264</v>
      </c>
      <c r="F57" s="68" t="s">
        <v>269</v>
      </c>
      <c r="G57" s="77" t="s">
        <v>258</v>
      </c>
    </row>
    <row r="58" spans="1:8" ht="15">
      <c r="A58" s="43"/>
      <c r="B58" s="83" t="s">
        <v>142</v>
      </c>
      <c r="C58" t="str">
        <f t="shared" si="0"/>
        <v>ПрибУб\ДохРасПроч\ПрочРасход\!ВтчНаим\Наименование</v>
      </c>
      <c r="D58" t="s">
        <v>253</v>
      </c>
      <c r="E58" s="71" t="s">
        <v>264</v>
      </c>
      <c r="F58" s="68" t="s">
        <v>269</v>
      </c>
      <c r="G58" s="77" t="s">
        <v>317</v>
      </c>
      <c r="H58" t="s">
        <v>256</v>
      </c>
    </row>
    <row r="59" spans="1:8" ht="15">
      <c r="A59" s="43"/>
      <c r="B59" s="83" t="s">
        <v>225</v>
      </c>
      <c r="C59" t="str">
        <f t="shared" si="0"/>
        <v>ПрибУб\ДохРасПроч\ПрочРасход\!ВтчНаим\СумОтч</v>
      </c>
      <c r="D59" t="s">
        <v>253</v>
      </c>
      <c r="E59" s="71" t="s">
        <v>264</v>
      </c>
      <c r="F59" s="68" t="s">
        <v>269</v>
      </c>
      <c r="G59" s="77" t="s">
        <v>317</v>
      </c>
      <c r="H59" t="s">
        <v>257</v>
      </c>
    </row>
    <row r="60" spans="1:8" ht="15.75" thickBot="1">
      <c r="A60" s="43"/>
      <c r="B60" s="83" t="s">
        <v>143</v>
      </c>
      <c r="C60" t="str">
        <f t="shared" si="0"/>
        <v>ПрибУб\ДохРасПроч\ПрочРасход\!ВтчНаим\СумПред</v>
      </c>
      <c r="D60" s="77" t="s">
        <v>253</v>
      </c>
      <c r="E60" s="71" t="s">
        <v>264</v>
      </c>
      <c r="F60" s="78" t="s">
        <v>269</v>
      </c>
      <c r="G60" s="77" t="s">
        <v>317</v>
      </c>
      <c r="H60" s="77" t="s">
        <v>258</v>
      </c>
    </row>
    <row r="61" spans="1:8" ht="15">
      <c r="A61" s="43"/>
      <c r="B61" s="91" t="s">
        <v>145</v>
      </c>
      <c r="C61" t="str">
        <f t="shared" si="0"/>
        <v>ПрибУб\ПрибУбДоНал\СумОтч</v>
      </c>
      <c r="D61" s="79" t="s">
        <v>253</v>
      </c>
      <c r="E61" s="80" t="s">
        <v>270</v>
      </c>
      <c r="F61" s="79" t="s">
        <v>257</v>
      </c>
      <c r="G61" s="79"/>
      <c r="H61" s="79"/>
    </row>
    <row r="62" spans="1:6" ht="15">
      <c r="A62" s="43"/>
      <c r="B62" s="85" t="s">
        <v>226</v>
      </c>
      <c r="C62" t="str">
        <f t="shared" si="0"/>
        <v>ПрибУб\ПрибУбДоНал\СумПред</v>
      </c>
      <c r="D62" t="s">
        <v>253</v>
      </c>
      <c r="E62" s="68" t="s">
        <v>270</v>
      </c>
      <c r="F62" s="69" t="s">
        <v>258</v>
      </c>
    </row>
    <row r="63" spans="1:7" ht="15">
      <c r="A63" s="43"/>
      <c r="B63" s="84" t="s">
        <v>202</v>
      </c>
      <c r="C63" t="str">
        <f t="shared" si="0"/>
        <v>ПрибУб\ПрибУбДоНал\ОтложНалАктив\СумОтч</v>
      </c>
      <c r="D63" t="s">
        <v>253</v>
      </c>
      <c r="E63" s="68" t="s">
        <v>270</v>
      </c>
      <c r="F63" s="68" t="s">
        <v>271</v>
      </c>
      <c r="G63" s="74" t="s">
        <v>257</v>
      </c>
    </row>
    <row r="64" spans="1:7" ht="15">
      <c r="A64" s="43"/>
      <c r="B64" s="85" t="s">
        <v>227</v>
      </c>
      <c r="C64" t="str">
        <f t="shared" si="0"/>
        <v>ПрибУб\ПрибУбДоНал\ОтложНалАктив\СумПред</v>
      </c>
      <c r="D64" t="s">
        <v>253</v>
      </c>
      <c r="E64" s="68" t="s">
        <v>270</v>
      </c>
      <c r="F64" s="68" t="s">
        <v>271</v>
      </c>
      <c r="G64" s="69" t="s">
        <v>258</v>
      </c>
    </row>
    <row r="65" spans="1:7" ht="15">
      <c r="A65" s="43"/>
      <c r="B65" s="84" t="s">
        <v>203</v>
      </c>
      <c r="C65" t="str">
        <f t="shared" si="0"/>
        <v>ПрибУб\ПрибУбДоНал\ОтложНалОбяз\СумОтч</v>
      </c>
      <c r="D65" t="s">
        <v>253</v>
      </c>
      <c r="E65" s="68" t="s">
        <v>270</v>
      </c>
      <c r="F65" s="68" t="s">
        <v>272</v>
      </c>
      <c r="G65" s="74" t="s">
        <v>257</v>
      </c>
    </row>
    <row r="66" spans="1:7" ht="15">
      <c r="A66" s="43"/>
      <c r="B66" s="85" t="s">
        <v>228</v>
      </c>
      <c r="C66" t="str">
        <f t="shared" si="0"/>
        <v>ПрибУб\ПрибУбДоНал\ОтложНалОбяз\СумПред</v>
      </c>
      <c r="D66" t="s">
        <v>253</v>
      </c>
      <c r="E66" s="68" t="s">
        <v>270</v>
      </c>
      <c r="F66" s="68" t="s">
        <v>272</v>
      </c>
      <c r="G66" s="69" t="s">
        <v>258</v>
      </c>
    </row>
    <row r="67" spans="1:7" ht="15">
      <c r="A67" s="43"/>
      <c r="B67" s="84" t="s">
        <v>204</v>
      </c>
      <c r="C67" t="str">
        <f t="shared" si="0"/>
        <v>ПрибУб\ПрибУбДоНал\НалПрибыльТек\СумОтч</v>
      </c>
      <c r="D67" t="s">
        <v>253</v>
      </c>
      <c r="E67" s="68" t="s">
        <v>270</v>
      </c>
      <c r="F67" s="68" t="s">
        <v>273</v>
      </c>
      <c r="G67" s="74" t="s">
        <v>257</v>
      </c>
    </row>
    <row r="68" spans="1:7" ht="15">
      <c r="A68" s="43"/>
      <c r="B68" s="85" t="s">
        <v>229</v>
      </c>
      <c r="C68" t="str">
        <f t="shared" si="0"/>
        <v>ПрибУб\ПрибУбДоНал\НалПрибыльТек\СумПред</v>
      </c>
      <c r="D68" t="s">
        <v>253</v>
      </c>
      <c r="E68" s="68" t="s">
        <v>270</v>
      </c>
      <c r="F68" s="68" t="s">
        <v>273</v>
      </c>
      <c r="G68" s="69" t="s">
        <v>258</v>
      </c>
    </row>
    <row r="69" spans="1:7" ht="15">
      <c r="A69" s="43"/>
      <c r="B69" s="84" t="s">
        <v>205</v>
      </c>
      <c r="C69" t="str">
        <f t="shared" si="0"/>
        <v>ПрибУб\ПрибУбДоНал\ДопНаим\СумОтч</v>
      </c>
      <c r="D69" t="s">
        <v>253</v>
      </c>
      <c r="E69" s="68" t="s">
        <v>270</v>
      </c>
      <c r="F69" s="68" t="s">
        <v>274</v>
      </c>
      <c r="G69" t="s">
        <v>257</v>
      </c>
    </row>
    <row r="70" spans="1:7" ht="15">
      <c r="A70" s="43"/>
      <c r="B70" s="85" t="s">
        <v>194</v>
      </c>
      <c r="C70" t="str">
        <f t="shared" si="0"/>
        <v>ПрибУб\ПрибУбДоНал\ДопНаим\СумПред</v>
      </c>
      <c r="D70" t="s">
        <v>253</v>
      </c>
      <c r="E70" s="68" t="s">
        <v>270</v>
      </c>
      <c r="F70" s="68" t="s">
        <v>274</v>
      </c>
      <c r="G70" s="77" t="s">
        <v>258</v>
      </c>
    </row>
    <row r="71" spans="2:8" ht="15">
      <c r="B71" s="83" t="s">
        <v>146</v>
      </c>
      <c r="C71" t="str">
        <f t="shared" si="0"/>
        <v>ПрибУб\ПрибУбДоНал\ДопНаим\!ВтчНаим\Наименование</v>
      </c>
      <c r="D71" t="s">
        <v>253</v>
      </c>
      <c r="E71" s="68" t="s">
        <v>270</v>
      </c>
      <c r="F71" s="68" t="s">
        <v>274</v>
      </c>
      <c r="G71" s="77" t="s">
        <v>317</v>
      </c>
      <c r="H71" t="s">
        <v>256</v>
      </c>
    </row>
    <row r="72" spans="1:8" ht="15">
      <c r="A72" s="43"/>
      <c r="B72" s="83" t="s">
        <v>230</v>
      </c>
      <c r="C72" t="str">
        <f t="shared" si="0"/>
        <v>ПрибУб\ПрибУбДоНал\ДопНаим\!ВтчНаим\СумОтч</v>
      </c>
      <c r="D72" t="s">
        <v>253</v>
      </c>
      <c r="E72" s="68" t="s">
        <v>270</v>
      </c>
      <c r="F72" s="68" t="s">
        <v>274</v>
      </c>
      <c r="G72" s="77" t="s">
        <v>317</v>
      </c>
      <c r="H72" t="s">
        <v>257</v>
      </c>
    </row>
    <row r="73" spans="1:8" ht="15.75" thickBot="1">
      <c r="A73" s="43"/>
      <c r="B73" s="83" t="s">
        <v>147</v>
      </c>
      <c r="C73" t="str">
        <f t="shared" si="0"/>
        <v>ПрибУб\ПрибУбДоНал\ДопНаим\!ВтчНаим\СумПред</v>
      </c>
      <c r="D73" t="s">
        <v>253</v>
      </c>
      <c r="E73" s="68" t="s">
        <v>270</v>
      </c>
      <c r="F73" s="68" t="s">
        <v>274</v>
      </c>
      <c r="G73" s="77" t="s">
        <v>317</v>
      </c>
      <c r="H73" t="s">
        <v>258</v>
      </c>
    </row>
    <row r="74" spans="1:8" ht="15">
      <c r="A74" s="43"/>
      <c r="B74" s="91" t="s">
        <v>149</v>
      </c>
      <c r="C74" t="str">
        <f t="shared" si="0"/>
        <v>ПрибУб\ЧистПрибУб\СумОтч</v>
      </c>
      <c r="D74" s="79" t="s">
        <v>253</v>
      </c>
      <c r="E74" s="80" t="s">
        <v>275</v>
      </c>
      <c r="F74" s="79" t="s">
        <v>257</v>
      </c>
      <c r="G74" s="79"/>
      <c r="H74" s="79"/>
    </row>
    <row r="75" spans="1:8" ht="15.75" thickBot="1">
      <c r="A75" s="43"/>
      <c r="B75" s="90" t="s">
        <v>231</v>
      </c>
      <c r="C75" t="str">
        <f t="shared" si="0"/>
        <v>ПрибУб\ЧистПрибУб\СумПред</v>
      </c>
      <c r="D75" s="77" t="s">
        <v>253</v>
      </c>
      <c r="E75" s="78" t="s">
        <v>275</v>
      </c>
      <c r="F75" s="77" t="s">
        <v>258</v>
      </c>
      <c r="G75" s="77"/>
      <c r="H75" s="77"/>
    </row>
    <row r="76" spans="1:8" ht="15">
      <c r="A76" s="43"/>
      <c r="B76" s="91" t="s">
        <v>206</v>
      </c>
      <c r="C76" t="str">
        <f t="shared" si="0"/>
        <v>ПрибУб\Справочно\ПостНалОбяз\СумОтч</v>
      </c>
      <c r="D76" s="79" t="s">
        <v>253</v>
      </c>
      <c r="E76" s="80" t="s">
        <v>276</v>
      </c>
      <c r="F76" s="80" t="s">
        <v>277</v>
      </c>
      <c r="G76" s="79" t="s">
        <v>257</v>
      </c>
      <c r="H76" s="79"/>
    </row>
    <row r="77" spans="1:7" ht="15">
      <c r="A77" s="43"/>
      <c r="B77" s="85" t="s">
        <v>232</v>
      </c>
      <c r="C77" t="str">
        <f t="shared" si="0"/>
        <v>ПрибУб\Справочно\ПостНалОбяз\СумПред</v>
      </c>
      <c r="D77" t="s">
        <v>253</v>
      </c>
      <c r="E77" s="68" t="s">
        <v>276</v>
      </c>
      <c r="F77" s="68" t="s">
        <v>277</v>
      </c>
      <c r="G77" s="69" t="s">
        <v>258</v>
      </c>
    </row>
    <row r="78" spans="1:7" ht="15">
      <c r="A78" s="43"/>
      <c r="B78" s="84" t="s">
        <v>207</v>
      </c>
      <c r="C78" t="str">
        <f t="shared" si="0"/>
        <v>ПрибУб\Справочно\БазПрибылАкц\СумОтч</v>
      </c>
      <c r="D78" t="s">
        <v>253</v>
      </c>
      <c r="E78" s="68" t="s">
        <v>276</v>
      </c>
      <c r="F78" s="68" t="s">
        <v>278</v>
      </c>
      <c r="G78" s="77" t="s">
        <v>257</v>
      </c>
    </row>
    <row r="79" spans="1:7" ht="15">
      <c r="A79" s="43"/>
      <c r="B79" s="85" t="s">
        <v>233</v>
      </c>
      <c r="C79" t="str">
        <f t="shared" si="0"/>
        <v>ПрибУб\Справочно\БазПрибылАкц\СумПред</v>
      </c>
      <c r="D79" t="s">
        <v>253</v>
      </c>
      <c r="E79" s="68" t="s">
        <v>276</v>
      </c>
      <c r="F79" s="68" t="s">
        <v>278</v>
      </c>
      <c r="G79" s="69" t="s">
        <v>258</v>
      </c>
    </row>
    <row r="80" spans="1:7" ht="15">
      <c r="A80" s="43"/>
      <c r="B80" s="84" t="s">
        <v>208</v>
      </c>
      <c r="C80" t="str">
        <f t="shared" si="0"/>
        <v>ПрибУб\Справочно\РазводПрибылАкц\СумОтч</v>
      </c>
      <c r="D80" t="s">
        <v>253</v>
      </c>
      <c r="E80" s="68" t="s">
        <v>276</v>
      </c>
      <c r="F80" s="68" t="s">
        <v>279</v>
      </c>
      <c r="G80" t="s">
        <v>257</v>
      </c>
    </row>
    <row r="81" spans="1:8" ht="15.75" thickBot="1">
      <c r="A81" s="43"/>
      <c r="B81" s="90" t="s">
        <v>234</v>
      </c>
      <c r="C81" t="str">
        <f t="shared" si="0"/>
        <v>ПрибУб\Справочно\РазводПрибылАкц\СумПред</v>
      </c>
      <c r="D81" s="77" t="s">
        <v>253</v>
      </c>
      <c r="E81" s="78" t="s">
        <v>276</v>
      </c>
      <c r="F81" s="78" t="s">
        <v>279</v>
      </c>
      <c r="G81" s="77" t="s">
        <v>258</v>
      </c>
      <c r="H81" s="77"/>
    </row>
    <row r="82" spans="1:8" ht="15">
      <c r="A82" s="43"/>
      <c r="B82" s="92" t="s">
        <v>209</v>
      </c>
      <c r="C82" t="str">
        <f t="shared" si="0"/>
        <v>ПрибУб\ОтдПрибУб\Штраф\СумПрОтч</v>
      </c>
      <c r="D82" s="79" t="s">
        <v>253</v>
      </c>
      <c r="E82" s="80" t="s">
        <v>280</v>
      </c>
      <c r="F82" s="80" t="s">
        <v>281</v>
      </c>
      <c r="G82" s="80" t="s">
        <v>282</v>
      </c>
      <c r="H82" s="79"/>
    </row>
    <row r="83" spans="1:7" ht="15">
      <c r="A83" s="43"/>
      <c r="B83" s="93" t="s">
        <v>235</v>
      </c>
      <c r="C83" t="str">
        <f t="shared" si="0"/>
        <v>ПрибУб\ОтдПрибУб\Штраф\СумУбОтч</v>
      </c>
      <c r="D83" t="s">
        <v>253</v>
      </c>
      <c r="E83" s="68" t="s">
        <v>280</v>
      </c>
      <c r="F83" s="68" t="s">
        <v>281</v>
      </c>
      <c r="G83" s="78" t="s">
        <v>284</v>
      </c>
    </row>
    <row r="84" spans="1:7" ht="15">
      <c r="A84" s="43"/>
      <c r="B84" s="93" t="s">
        <v>236</v>
      </c>
      <c r="C84" t="str">
        <f t="shared" si="0"/>
        <v>ПрибУб\ОтдПрибУб\Штраф\СумПрПред</v>
      </c>
      <c r="D84" t="s">
        <v>253</v>
      </c>
      <c r="E84" s="68" t="s">
        <v>280</v>
      </c>
      <c r="F84" s="68" t="s">
        <v>281</v>
      </c>
      <c r="G84" s="78" t="s">
        <v>283</v>
      </c>
    </row>
    <row r="85" spans="1:7" ht="15">
      <c r="A85" s="43"/>
      <c r="B85" s="93" t="s">
        <v>237</v>
      </c>
      <c r="C85" t="str">
        <f t="shared" si="0"/>
        <v>ПрибУб\ОтдПрибУб\Штраф\СумУбПред</v>
      </c>
      <c r="D85" t="s">
        <v>253</v>
      </c>
      <c r="E85" s="68" t="s">
        <v>280</v>
      </c>
      <c r="F85" s="68" t="s">
        <v>281</v>
      </c>
      <c r="G85" s="70" t="s">
        <v>285</v>
      </c>
    </row>
    <row r="86" spans="1:7" ht="15">
      <c r="A86" s="43"/>
      <c r="B86" s="94" t="s">
        <v>210</v>
      </c>
      <c r="C86" t="str">
        <f t="shared" si="0"/>
        <v>ПрибУб\ОтдПрибУб\ПрибУбПрошл\СумПрОтч</v>
      </c>
      <c r="D86" t="s">
        <v>253</v>
      </c>
      <c r="E86" s="68" t="s">
        <v>280</v>
      </c>
      <c r="F86" s="68" t="s">
        <v>286</v>
      </c>
      <c r="G86" s="78" t="s">
        <v>282</v>
      </c>
    </row>
    <row r="87" spans="1:7" ht="15">
      <c r="A87" s="43"/>
      <c r="B87" s="94" t="s">
        <v>238</v>
      </c>
      <c r="C87" t="str">
        <f t="shared" si="0"/>
        <v>ПрибУб\ОтдПрибУб\ПрибУбПрошл\СумУбОтч</v>
      </c>
      <c r="D87" t="s">
        <v>253</v>
      </c>
      <c r="E87" s="68" t="s">
        <v>280</v>
      </c>
      <c r="F87" s="68" t="s">
        <v>286</v>
      </c>
      <c r="G87" s="78" t="s">
        <v>284</v>
      </c>
    </row>
    <row r="88" spans="1:7" ht="15">
      <c r="A88" s="43"/>
      <c r="B88" s="94" t="s">
        <v>239</v>
      </c>
      <c r="C88" t="str">
        <f t="shared" si="0"/>
        <v>ПрибУб\ОтдПрибУб\ПрибУбПрошл\СумПрПред</v>
      </c>
      <c r="D88" t="s">
        <v>253</v>
      </c>
      <c r="E88" s="68" t="s">
        <v>280</v>
      </c>
      <c r="F88" s="68" t="s">
        <v>286</v>
      </c>
      <c r="G88" s="78" t="s">
        <v>283</v>
      </c>
    </row>
    <row r="89" spans="1:7" ht="15">
      <c r="A89" s="43"/>
      <c r="B89" s="94" t="s">
        <v>240</v>
      </c>
      <c r="C89" t="str">
        <f t="shared" si="0"/>
        <v>ПрибУб\ОтдПрибУб\ПрибУбПрошл\СумУбПред</v>
      </c>
      <c r="D89" t="s">
        <v>253</v>
      </c>
      <c r="E89" s="68" t="s">
        <v>280</v>
      </c>
      <c r="F89" s="68" t="s">
        <v>286</v>
      </c>
      <c r="G89" s="70" t="s">
        <v>285</v>
      </c>
    </row>
    <row r="90" spans="1:7" ht="15">
      <c r="A90" s="43"/>
      <c r="B90" s="94" t="s">
        <v>211</v>
      </c>
      <c r="C90" t="str">
        <f t="shared" si="0"/>
        <v>ПрибУб\ОтдПрибУб\ВозмУбОбяз\СумПрОтч</v>
      </c>
      <c r="D90" t="s">
        <v>253</v>
      </c>
      <c r="E90" s="68" t="s">
        <v>280</v>
      </c>
      <c r="F90" s="68" t="s">
        <v>287</v>
      </c>
      <c r="G90" s="78" t="s">
        <v>282</v>
      </c>
    </row>
    <row r="91" spans="1:7" ht="15">
      <c r="A91" s="43"/>
      <c r="B91" s="94" t="s">
        <v>241</v>
      </c>
      <c r="C91" t="str">
        <f t="shared" si="0"/>
        <v>ПрибУб\ОтдПрибУб\ВозмУбОбяз\СумУбОтч</v>
      </c>
      <c r="D91" t="s">
        <v>253</v>
      </c>
      <c r="E91" s="68" t="s">
        <v>280</v>
      </c>
      <c r="F91" s="68" t="s">
        <v>287</v>
      </c>
      <c r="G91" s="78" t="s">
        <v>284</v>
      </c>
    </row>
    <row r="92" spans="1:7" ht="15">
      <c r="A92" s="43"/>
      <c r="B92" s="94" t="s">
        <v>242</v>
      </c>
      <c r="C92" t="str">
        <f t="shared" si="0"/>
        <v>ПрибУб\ОтдПрибУб\ВозмУбОбяз\СумПрПред</v>
      </c>
      <c r="D92" t="s">
        <v>253</v>
      </c>
      <c r="E92" s="68" t="s">
        <v>280</v>
      </c>
      <c r="F92" s="68" t="s">
        <v>287</v>
      </c>
      <c r="G92" s="78" t="s">
        <v>283</v>
      </c>
    </row>
    <row r="93" spans="1:7" ht="15">
      <c r="A93" s="43"/>
      <c r="B93" s="94" t="s">
        <v>243</v>
      </c>
      <c r="C93" t="str">
        <f t="shared" si="0"/>
        <v>ПрибУб\ОтдПрибУб\ВозмУбОбяз\СумУбПред</v>
      </c>
      <c r="D93" t="s">
        <v>253</v>
      </c>
      <c r="E93" s="68" t="s">
        <v>280</v>
      </c>
      <c r="F93" s="68" t="s">
        <v>287</v>
      </c>
      <c r="G93" s="70" t="s">
        <v>285</v>
      </c>
    </row>
    <row r="94" spans="1:7" ht="15">
      <c r="A94" s="43"/>
      <c r="B94" s="94" t="s">
        <v>212</v>
      </c>
      <c r="C94" t="str">
        <f aca="true" t="shared" si="1" ref="C94:C108">CONCATENATE(D94,"\",E94)&amp;IF(LEN(F94)&gt;0,"\"&amp;F94,"")&amp;IF(LEN(G94)&gt;0,"\"&amp;G94,"")&amp;IF(LEN(H94)&gt;0,"\"&amp;H94,"")</f>
        <v>ПрибУб\ОтдПрибУб\КурсРазнОпер\СумПрОтч</v>
      </c>
      <c r="D94" t="s">
        <v>253</v>
      </c>
      <c r="E94" s="68" t="s">
        <v>280</v>
      </c>
      <c r="F94" s="68" t="s">
        <v>288</v>
      </c>
      <c r="G94" s="78" t="s">
        <v>282</v>
      </c>
    </row>
    <row r="95" spans="1:7" ht="15">
      <c r="A95" s="43"/>
      <c r="B95" s="94" t="s">
        <v>244</v>
      </c>
      <c r="C95" t="str">
        <f t="shared" si="1"/>
        <v>ПрибУб\ОтдПрибУб\КурсРазнОпер\СумУбОтч</v>
      </c>
      <c r="D95" t="s">
        <v>253</v>
      </c>
      <c r="E95" s="68" t="s">
        <v>280</v>
      </c>
      <c r="F95" s="68" t="s">
        <v>288</v>
      </c>
      <c r="G95" s="78" t="s">
        <v>284</v>
      </c>
    </row>
    <row r="96" spans="1:7" ht="15">
      <c r="A96" s="43"/>
      <c r="B96" s="94" t="s">
        <v>245</v>
      </c>
      <c r="C96" t="str">
        <f t="shared" si="1"/>
        <v>ПрибУб\ОтдПрибУб\КурсРазнОпер\СумПрПред</v>
      </c>
      <c r="D96" t="s">
        <v>253</v>
      </c>
      <c r="E96" s="68" t="s">
        <v>280</v>
      </c>
      <c r="F96" s="68" t="s">
        <v>288</v>
      </c>
      <c r="G96" s="78" t="s">
        <v>283</v>
      </c>
    </row>
    <row r="97" spans="1:7" ht="15">
      <c r="A97" s="43"/>
      <c r="B97" s="94" t="s">
        <v>246</v>
      </c>
      <c r="C97" t="str">
        <f t="shared" si="1"/>
        <v>ПрибУб\ОтдПрибУб\КурсРазнОпер\СумУбПред</v>
      </c>
      <c r="D97" t="s">
        <v>253</v>
      </c>
      <c r="E97" s="68" t="s">
        <v>280</v>
      </c>
      <c r="F97" s="68" t="s">
        <v>288</v>
      </c>
      <c r="G97" s="70" t="s">
        <v>285</v>
      </c>
    </row>
    <row r="98" spans="1:8" ht="15">
      <c r="A98" s="43"/>
      <c r="B98" s="94" t="s">
        <v>213</v>
      </c>
      <c r="C98" t="str">
        <f t="shared" si="1"/>
        <v>ПрибУб\ОтдПрибУб\ОтчислОценРез\Убыток\СумОтч</v>
      </c>
      <c r="D98" t="s">
        <v>253</v>
      </c>
      <c r="E98" s="68" t="s">
        <v>280</v>
      </c>
      <c r="F98" s="68" t="s">
        <v>290</v>
      </c>
      <c r="G98" s="68" t="s">
        <v>292</v>
      </c>
      <c r="H98" s="68" t="s">
        <v>257</v>
      </c>
    </row>
    <row r="99" spans="1:8" ht="15">
      <c r="A99" s="43"/>
      <c r="B99" s="94" t="s">
        <v>247</v>
      </c>
      <c r="C99" t="str">
        <f t="shared" si="1"/>
        <v>ПрибУб\ОтдПрибУб\ОтчислОценРез\Убыток\СумПред</v>
      </c>
      <c r="D99" t="s">
        <v>253</v>
      </c>
      <c r="E99" s="68" t="s">
        <v>280</v>
      </c>
      <c r="F99" s="68" t="s">
        <v>290</v>
      </c>
      <c r="G99" s="70" t="s">
        <v>292</v>
      </c>
      <c r="H99" s="68" t="s">
        <v>258</v>
      </c>
    </row>
    <row r="100" spans="1:7" ht="15">
      <c r="A100" s="43"/>
      <c r="B100" s="94" t="s">
        <v>214</v>
      </c>
      <c r="C100" t="str">
        <f t="shared" si="1"/>
        <v>ПрибУб\ОтдПрибУб\СписДолгДавн\СумПрОтч</v>
      </c>
      <c r="D100" t="s">
        <v>253</v>
      </c>
      <c r="E100" s="68" t="s">
        <v>280</v>
      </c>
      <c r="F100" s="68" t="s">
        <v>289</v>
      </c>
      <c r="G100" s="68" t="s">
        <v>282</v>
      </c>
    </row>
    <row r="101" spans="1:7" ht="15">
      <c r="A101" s="43"/>
      <c r="B101" s="94" t="s">
        <v>248</v>
      </c>
      <c r="C101" t="str">
        <f t="shared" si="1"/>
        <v>ПрибУб\ОтдПрибУб\СписДолгДавн\СумУбОтч</v>
      </c>
      <c r="D101" t="s">
        <v>253</v>
      </c>
      <c r="E101" s="68" t="s">
        <v>280</v>
      </c>
      <c r="F101" s="68" t="s">
        <v>289</v>
      </c>
      <c r="G101" s="68" t="s">
        <v>284</v>
      </c>
    </row>
    <row r="102" spans="1:7" ht="15">
      <c r="A102" s="43"/>
      <c r="B102" s="94" t="s">
        <v>249</v>
      </c>
      <c r="C102" t="str">
        <f t="shared" si="1"/>
        <v>ПрибУб\ОтдПрибУб\СписДолгДавн\СумПрПред</v>
      </c>
      <c r="D102" t="s">
        <v>253</v>
      </c>
      <c r="E102" s="68" t="s">
        <v>280</v>
      </c>
      <c r="F102" s="68" t="s">
        <v>289</v>
      </c>
      <c r="G102" s="68" t="s">
        <v>283</v>
      </c>
    </row>
    <row r="103" spans="1:7" ht="15">
      <c r="A103" s="43"/>
      <c r="B103" s="94" t="s">
        <v>161</v>
      </c>
      <c r="C103" t="str">
        <f t="shared" si="1"/>
        <v>ПрибУб\ОтдПрибУб\СписДолгДавн\СумУбПред</v>
      </c>
      <c r="D103" t="s">
        <v>253</v>
      </c>
      <c r="E103" s="68" t="s">
        <v>280</v>
      </c>
      <c r="F103" s="68" t="s">
        <v>289</v>
      </c>
      <c r="G103" s="70" t="s">
        <v>285</v>
      </c>
    </row>
    <row r="104" spans="1:8" ht="15">
      <c r="A104" s="43"/>
      <c r="B104" s="83" t="s">
        <v>159</v>
      </c>
      <c r="C104" t="str">
        <f t="shared" si="1"/>
        <v>ПрибУб\ОтдПрибУб\ДопНаимПУ\!ВтчНаимПУ\Наименование</v>
      </c>
      <c r="D104" t="s">
        <v>253</v>
      </c>
      <c r="E104" s="68" t="s">
        <v>280</v>
      </c>
      <c r="F104" s="68" t="s">
        <v>291</v>
      </c>
      <c r="G104" s="68" t="s">
        <v>318</v>
      </c>
      <c r="H104" s="73" t="s">
        <v>256</v>
      </c>
    </row>
    <row r="105" spans="1:8" ht="15">
      <c r="A105" s="43"/>
      <c r="B105" s="83" t="s">
        <v>250</v>
      </c>
      <c r="C105" t="str">
        <f t="shared" si="1"/>
        <v>ПрибУб\ОтдПрибУб\ДопНаимПУ\!ВтчНаимПУ\СумПрОтч</v>
      </c>
      <c r="D105" t="s">
        <v>253</v>
      </c>
      <c r="E105" s="68" t="s">
        <v>280</v>
      </c>
      <c r="F105" s="68" t="s">
        <v>291</v>
      </c>
      <c r="G105" s="68" t="s">
        <v>318</v>
      </c>
      <c r="H105" s="68" t="s">
        <v>282</v>
      </c>
    </row>
    <row r="106" spans="1:8" ht="15">
      <c r="A106" s="43"/>
      <c r="B106" s="83" t="s">
        <v>251</v>
      </c>
      <c r="C106" t="str">
        <f t="shared" si="1"/>
        <v>ПрибУб\ОтдПрибУб\ДопНаимПУ\!ВтчНаимПУ\СумУбОтч</v>
      </c>
      <c r="D106" t="s">
        <v>253</v>
      </c>
      <c r="E106" s="68" t="s">
        <v>280</v>
      </c>
      <c r="F106" s="68" t="s">
        <v>291</v>
      </c>
      <c r="G106" s="68" t="s">
        <v>318</v>
      </c>
      <c r="H106" s="68" t="s">
        <v>284</v>
      </c>
    </row>
    <row r="107" spans="1:8" ht="15">
      <c r="A107" s="43"/>
      <c r="B107" s="83" t="s">
        <v>252</v>
      </c>
      <c r="C107" t="str">
        <f t="shared" si="1"/>
        <v>ПрибУб\ОтдПрибУб\ДопНаимПУ\!ВтчНаимПУ\СумПрПред</v>
      </c>
      <c r="D107" t="s">
        <v>253</v>
      </c>
      <c r="E107" s="68" t="s">
        <v>280</v>
      </c>
      <c r="F107" s="68" t="s">
        <v>291</v>
      </c>
      <c r="G107" s="68" t="s">
        <v>318</v>
      </c>
      <c r="H107" s="68" t="s">
        <v>283</v>
      </c>
    </row>
    <row r="108" spans="1:8" ht="15.75" thickBot="1">
      <c r="A108" s="43"/>
      <c r="B108" s="95" t="s">
        <v>160</v>
      </c>
      <c r="C108" t="str">
        <f t="shared" si="1"/>
        <v>ПрибУб\ОтдПрибУб\ДопНаимПУ\!ВтчНаимПУ\СумУбПред</v>
      </c>
      <c r="D108" s="75" t="s">
        <v>253</v>
      </c>
      <c r="E108" s="76" t="s">
        <v>280</v>
      </c>
      <c r="F108" s="76" t="s">
        <v>291</v>
      </c>
      <c r="G108" s="68" t="s">
        <v>318</v>
      </c>
      <c r="H108" s="76" t="s">
        <v>285</v>
      </c>
    </row>
    <row r="109" ht="12.75">
      <c r="A109" s="43"/>
    </row>
    <row r="110" ht="12.75">
      <c r="A110" s="43"/>
    </row>
    <row r="111" ht="12.75">
      <c r="A111" s="43"/>
    </row>
    <row r="112" ht="12.75">
      <c r="A112" s="43"/>
    </row>
    <row r="113" ht="12.75">
      <c r="A113" s="43"/>
    </row>
    <row r="114" ht="12.75">
      <c r="A114" s="43"/>
    </row>
    <row r="115" ht="12.75">
      <c r="A115" s="43"/>
    </row>
    <row r="116" ht="12.75">
      <c r="A116" s="43"/>
    </row>
    <row r="117" ht="12.75">
      <c r="A117" s="43"/>
    </row>
    <row r="118" ht="12.75">
      <c r="A118" s="43"/>
    </row>
    <row r="119" ht="12.75">
      <c r="A119" s="43"/>
    </row>
    <row r="120" ht="12.75">
      <c r="A120" s="43"/>
    </row>
    <row r="121" ht="12.75">
      <c r="A121" s="43"/>
    </row>
    <row r="122" ht="12.75">
      <c r="A122" s="43"/>
    </row>
    <row r="123" ht="12.75">
      <c r="A123" s="43"/>
    </row>
    <row r="124" ht="12.75">
      <c r="A124" s="43"/>
    </row>
    <row r="125" ht="12.75">
      <c r="A125" s="43"/>
    </row>
    <row r="126" ht="12.75">
      <c r="A126" s="43"/>
    </row>
    <row r="127" ht="12.75">
      <c r="A127" s="43"/>
    </row>
    <row r="128" ht="12.75">
      <c r="A128" s="43"/>
    </row>
    <row r="129" ht="12.75">
      <c r="A129" s="43"/>
    </row>
    <row r="130" ht="12.75">
      <c r="A130" s="43"/>
    </row>
    <row r="131" ht="12.75">
      <c r="A131" s="43"/>
    </row>
    <row r="132" ht="12.75">
      <c r="A132" s="43"/>
    </row>
    <row r="133" ht="12.75">
      <c r="A133" s="43"/>
    </row>
    <row r="134" ht="12.75">
      <c r="A134" s="43"/>
    </row>
    <row r="135" ht="12.75">
      <c r="A135" s="43"/>
    </row>
    <row r="136" ht="12.75">
      <c r="A136" s="43"/>
    </row>
    <row r="137" ht="12.75">
      <c r="A137" s="43"/>
    </row>
    <row r="138" ht="12.75">
      <c r="A138" s="43"/>
    </row>
    <row r="139" ht="12.75">
      <c r="A139" s="43"/>
    </row>
    <row r="140" ht="12.75">
      <c r="A140" s="43"/>
    </row>
    <row r="141" ht="12.75">
      <c r="A141" s="43"/>
    </row>
    <row r="142" ht="12.75">
      <c r="A142" s="43"/>
    </row>
    <row r="143" ht="12.75">
      <c r="A143" s="43"/>
    </row>
    <row r="144" ht="12.75">
      <c r="A144" s="43"/>
    </row>
    <row r="145" ht="12.75">
      <c r="A145" s="43"/>
    </row>
    <row r="146" ht="12.75">
      <c r="A146" s="43"/>
    </row>
    <row r="147" ht="12.75">
      <c r="A147" s="43"/>
    </row>
    <row r="148" ht="12.75">
      <c r="A148" s="43"/>
    </row>
    <row r="149" ht="12.75">
      <c r="A149" s="43"/>
    </row>
    <row r="150" ht="12.75">
      <c r="A150" s="43"/>
    </row>
    <row r="151" ht="12.75">
      <c r="A151" s="43"/>
    </row>
    <row r="152" ht="12.75">
      <c r="A152" s="43"/>
    </row>
    <row r="153" ht="12.75">
      <c r="A153" s="43"/>
    </row>
    <row r="154" ht="12.75">
      <c r="A154" s="43"/>
    </row>
    <row r="155" ht="12.75">
      <c r="A155" s="43"/>
    </row>
    <row r="156" ht="12.75">
      <c r="A156" s="43"/>
    </row>
    <row r="157" ht="12.75">
      <c r="A157" s="43"/>
    </row>
    <row r="158" ht="12.75">
      <c r="A158" s="43"/>
    </row>
    <row r="159" ht="12.75">
      <c r="A159" s="43"/>
    </row>
    <row r="160" ht="12.75">
      <c r="A160" s="43"/>
    </row>
    <row r="161" ht="12.75">
      <c r="A161" s="43"/>
    </row>
    <row r="162" ht="12.75">
      <c r="A162" s="43"/>
    </row>
    <row r="163" ht="12.75">
      <c r="A163" s="43"/>
    </row>
    <row r="164" ht="12.75">
      <c r="A164" s="43"/>
    </row>
    <row r="165" ht="12.75">
      <c r="A165" s="43"/>
    </row>
    <row r="166" ht="12.75">
      <c r="A166" s="43"/>
    </row>
    <row r="167" ht="12.75">
      <c r="A167" s="43"/>
    </row>
    <row r="168" ht="12.75">
      <c r="A168" s="43"/>
    </row>
    <row r="169" ht="12.75">
      <c r="A169" s="43"/>
    </row>
    <row r="170" ht="12.75">
      <c r="A170" s="43"/>
    </row>
    <row r="171" ht="12.75">
      <c r="A171" s="43"/>
    </row>
    <row r="172" ht="12.75">
      <c r="A172" s="43"/>
    </row>
    <row r="173" ht="12.75">
      <c r="A173" s="43"/>
    </row>
    <row r="174" ht="12.75">
      <c r="A174" s="43"/>
    </row>
    <row r="175" ht="12.75">
      <c r="A175" s="43"/>
    </row>
    <row r="176" ht="12.75">
      <c r="A176" s="43"/>
    </row>
    <row r="177" ht="12.75">
      <c r="A177" s="43"/>
    </row>
    <row r="178" ht="12.75">
      <c r="A178" s="43"/>
    </row>
    <row r="179" ht="12.75">
      <c r="A179" s="43"/>
    </row>
    <row r="180" ht="12.75">
      <c r="A180" s="43"/>
    </row>
    <row r="181" ht="12.75">
      <c r="A181" s="43"/>
    </row>
    <row r="182" ht="12.75">
      <c r="A182" s="43"/>
    </row>
    <row r="183" ht="12.75">
      <c r="A183" s="43"/>
    </row>
    <row r="184" ht="12.75">
      <c r="A184" s="43"/>
    </row>
    <row r="185" ht="12.75">
      <c r="A185" s="43"/>
    </row>
    <row r="186" ht="12.75">
      <c r="A186" s="43"/>
    </row>
    <row r="187" ht="12.75">
      <c r="A187" s="43"/>
    </row>
    <row r="188" ht="12.75">
      <c r="A188" s="43"/>
    </row>
    <row r="189" ht="12.75">
      <c r="A189" s="43"/>
    </row>
    <row r="190" ht="12.75">
      <c r="A190" s="43"/>
    </row>
    <row r="191" ht="12.75">
      <c r="A191" s="43"/>
    </row>
    <row r="192" ht="12.75">
      <c r="A192" s="43"/>
    </row>
    <row r="193" ht="12.75">
      <c r="A193" s="43"/>
    </row>
    <row r="194" ht="12.75">
      <c r="A194" s="43"/>
    </row>
    <row r="195" ht="12.75">
      <c r="A195" s="43"/>
    </row>
    <row r="196" ht="12.75">
      <c r="A196" s="43"/>
    </row>
    <row r="197" ht="12.75">
      <c r="A197" s="43"/>
    </row>
    <row r="198" ht="12.75">
      <c r="A198" s="43"/>
    </row>
    <row r="199" ht="12.75">
      <c r="A199" s="43"/>
    </row>
    <row r="200" ht="12.75">
      <c r="A200" s="43"/>
    </row>
    <row r="201" ht="12.75">
      <c r="A201" s="43"/>
    </row>
    <row r="202" ht="12.75">
      <c r="A202" s="43"/>
    </row>
    <row r="203" ht="12.75">
      <c r="A203" s="43"/>
    </row>
    <row r="204" ht="12.75">
      <c r="A204" s="43"/>
    </row>
    <row r="205" ht="12.75">
      <c r="A205" s="43"/>
    </row>
    <row r="206" ht="12.75">
      <c r="A206" s="43"/>
    </row>
    <row r="207" ht="12.75">
      <c r="A207" s="43"/>
    </row>
    <row r="208" ht="12.75">
      <c r="A208" s="43"/>
    </row>
    <row r="209" ht="12.75">
      <c r="A209" s="43"/>
    </row>
    <row r="210" ht="12.75">
      <c r="A210" s="43"/>
    </row>
    <row r="211" ht="12.75">
      <c r="A211" s="43"/>
    </row>
    <row r="212" ht="12.75">
      <c r="A212" s="43"/>
    </row>
    <row r="213" ht="12.75">
      <c r="A213" s="43"/>
    </row>
    <row r="214" ht="12.75">
      <c r="A214" s="43"/>
    </row>
    <row r="215" ht="12.75">
      <c r="A215" s="43"/>
    </row>
    <row r="216" ht="12.75">
      <c r="A216" s="43"/>
    </row>
    <row r="217" ht="12.75">
      <c r="A217" s="43"/>
    </row>
    <row r="218" ht="12.75">
      <c r="A218" s="43"/>
    </row>
    <row r="219" ht="12.75">
      <c r="A219" s="43"/>
    </row>
    <row r="220" ht="12.75">
      <c r="A220" s="43"/>
    </row>
    <row r="221" ht="12.75">
      <c r="A221" s="43"/>
    </row>
    <row r="222" ht="12.75">
      <c r="A222" s="43"/>
    </row>
    <row r="223" ht="12.75">
      <c r="A223" s="43"/>
    </row>
    <row r="224" ht="12.75">
      <c r="A224" s="43"/>
    </row>
    <row r="225" ht="12.75">
      <c r="A225" s="43"/>
    </row>
    <row r="226" ht="12.75">
      <c r="A226" s="43"/>
    </row>
    <row r="227" ht="12.75">
      <c r="A227" s="43"/>
    </row>
    <row r="228" ht="12.75">
      <c r="A228" s="43"/>
    </row>
    <row r="229" ht="12.75">
      <c r="A229" s="43"/>
    </row>
    <row r="230" ht="12.75">
      <c r="A230" s="43"/>
    </row>
    <row r="231" ht="12.75">
      <c r="A231" s="43"/>
    </row>
    <row r="232" ht="12.75">
      <c r="A232" s="43"/>
    </row>
    <row r="233" ht="12.75">
      <c r="A233" s="43"/>
    </row>
    <row r="234" ht="12.75">
      <c r="A234" s="43"/>
    </row>
    <row r="235" ht="12.75">
      <c r="A235" s="43"/>
    </row>
    <row r="236" ht="12.75">
      <c r="A236" s="43"/>
    </row>
    <row r="237" ht="12.75">
      <c r="A237" s="43"/>
    </row>
    <row r="238" ht="12.75">
      <c r="A238" s="43"/>
    </row>
    <row r="239" ht="12.75">
      <c r="A239" s="43"/>
    </row>
    <row r="240" ht="12.75">
      <c r="A240" s="43"/>
    </row>
    <row r="241" ht="12.75">
      <c r="A241" s="43"/>
    </row>
    <row r="242" ht="12.75">
      <c r="A242" s="43"/>
    </row>
    <row r="243" ht="12.75">
      <c r="A243" s="43"/>
    </row>
    <row r="244" ht="12.75">
      <c r="A244" s="43"/>
    </row>
    <row r="245" ht="12.75">
      <c r="A245" s="43"/>
    </row>
    <row r="246" ht="12.75">
      <c r="A246" s="43"/>
    </row>
    <row r="247" ht="12.75">
      <c r="A247" s="43"/>
    </row>
    <row r="248" ht="12.75">
      <c r="A248" s="43"/>
    </row>
    <row r="249" ht="12.75">
      <c r="A249" s="43"/>
    </row>
    <row r="250" ht="12.75">
      <c r="A250" s="43"/>
    </row>
    <row r="251" ht="12.75">
      <c r="A251" s="43"/>
    </row>
    <row r="252" ht="12.75">
      <c r="A252" s="43"/>
    </row>
    <row r="253" ht="12.75">
      <c r="A253" s="43"/>
    </row>
    <row r="254" ht="12.75">
      <c r="A254" s="43"/>
    </row>
    <row r="255" ht="12.75">
      <c r="A255" s="43"/>
    </row>
    <row r="256" ht="12.75">
      <c r="A256" s="43"/>
    </row>
    <row r="257" ht="12.75">
      <c r="A257" s="43"/>
    </row>
    <row r="258" ht="12.75">
      <c r="A258" s="43"/>
    </row>
    <row r="259" ht="12.75">
      <c r="A259" s="43"/>
    </row>
    <row r="260" ht="12.75">
      <c r="A260" s="43"/>
    </row>
    <row r="261" ht="12.75">
      <c r="A261" s="43"/>
    </row>
    <row r="262" ht="12.75">
      <c r="A262" s="43"/>
    </row>
    <row r="263" ht="12.75">
      <c r="A263" s="43"/>
    </row>
    <row r="264" ht="12.75">
      <c r="A264" s="43"/>
    </row>
    <row r="265" ht="12.75">
      <c r="A265" s="43"/>
    </row>
    <row r="266" ht="12.75">
      <c r="A266" s="43"/>
    </row>
    <row r="267" ht="12.75">
      <c r="A267" s="43"/>
    </row>
    <row r="268" ht="12.75">
      <c r="A268" s="43"/>
    </row>
    <row r="269" ht="12.75">
      <c r="A269" s="43"/>
    </row>
    <row r="270" ht="12.75">
      <c r="A270" s="43"/>
    </row>
    <row r="271" ht="12.75">
      <c r="A271" s="43"/>
    </row>
    <row r="272" ht="12.75">
      <c r="A272" s="43"/>
    </row>
    <row r="273" ht="12.75">
      <c r="A273" s="43"/>
    </row>
    <row r="274" ht="12.75">
      <c r="A274" s="43"/>
    </row>
    <row r="275" ht="12.75">
      <c r="A275" s="43"/>
    </row>
    <row r="276" ht="12.75">
      <c r="A276" s="43"/>
    </row>
    <row r="277" ht="12.75">
      <c r="A277" s="43"/>
    </row>
    <row r="278" ht="12.75">
      <c r="A278" s="43"/>
    </row>
    <row r="279" ht="12.75">
      <c r="A279" s="43"/>
    </row>
    <row r="280" ht="12.75">
      <c r="A280" s="43"/>
    </row>
    <row r="281" ht="12.75">
      <c r="A281" s="43"/>
    </row>
    <row r="282" ht="12.75">
      <c r="A282" s="43"/>
    </row>
    <row r="283" ht="12.75">
      <c r="A283" s="43"/>
    </row>
    <row r="284" ht="12.75">
      <c r="A284" s="43"/>
    </row>
    <row r="285" ht="12.75">
      <c r="A285" s="43"/>
    </row>
    <row r="286" ht="12.75">
      <c r="A286" s="43"/>
    </row>
    <row r="287" ht="12.75">
      <c r="A287" s="43"/>
    </row>
    <row r="288" ht="12.75">
      <c r="A288" s="43"/>
    </row>
    <row r="289" ht="12.75">
      <c r="A289" s="43"/>
    </row>
    <row r="290" ht="12.75">
      <c r="A290" s="43"/>
    </row>
    <row r="291" ht="12.75">
      <c r="A291" s="43"/>
    </row>
    <row r="292" ht="12.75">
      <c r="A292" s="43"/>
    </row>
    <row r="293" ht="12.75">
      <c r="A293" s="43"/>
    </row>
    <row r="294" ht="12.75">
      <c r="A294" s="43"/>
    </row>
    <row r="295" ht="12.75">
      <c r="A295" s="43"/>
    </row>
    <row r="296" ht="12.75">
      <c r="A296" s="43"/>
    </row>
    <row r="297" ht="12.75">
      <c r="A297" s="43"/>
    </row>
    <row r="298" ht="12.75">
      <c r="A298" s="43"/>
    </row>
    <row r="299" ht="12.75">
      <c r="A299" s="43"/>
    </row>
    <row r="300" ht="12.75">
      <c r="A300" s="43"/>
    </row>
    <row r="301" ht="12.75">
      <c r="A301" s="43"/>
    </row>
    <row r="302" ht="12.75">
      <c r="A302" s="43"/>
    </row>
    <row r="303" ht="12.75">
      <c r="A303" s="43"/>
    </row>
    <row r="304" ht="12.75">
      <c r="A304" s="43"/>
    </row>
    <row r="305" ht="12.75">
      <c r="A305" s="43"/>
    </row>
    <row r="306" ht="12.75">
      <c r="A306" s="43"/>
    </row>
    <row r="307" ht="12.75">
      <c r="A307" s="43"/>
    </row>
    <row r="308" ht="12.75">
      <c r="A308" s="43"/>
    </row>
    <row r="309" ht="12.75">
      <c r="A309" s="43"/>
    </row>
    <row r="310" ht="12.75">
      <c r="A310" s="43"/>
    </row>
    <row r="311" ht="12.75">
      <c r="A311" s="43"/>
    </row>
    <row r="312" ht="12.75">
      <c r="A312" s="43"/>
    </row>
    <row r="313" ht="12.75">
      <c r="A313" s="43"/>
    </row>
    <row r="314" ht="12.75">
      <c r="A314" s="43"/>
    </row>
    <row r="315" ht="12.75">
      <c r="A315" s="43"/>
    </row>
    <row r="316" ht="12.75">
      <c r="A316" s="43"/>
    </row>
    <row r="317" ht="12.75">
      <c r="A317" s="43"/>
    </row>
    <row r="318" ht="12.75">
      <c r="A318" s="43"/>
    </row>
    <row r="319" ht="12.75">
      <c r="A319" s="43"/>
    </row>
    <row r="320" ht="12.75">
      <c r="A320" s="43"/>
    </row>
    <row r="321" ht="12.75">
      <c r="A321" s="43"/>
    </row>
    <row r="322" ht="12.75">
      <c r="A322" s="43"/>
    </row>
    <row r="323" ht="12.75">
      <c r="A323" s="43"/>
    </row>
    <row r="324" ht="12.75">
      <c r="A324" s="43"/>
    </row>
    <row r="325" ht="12.75">
      <c r="A325" s="43"/>
    </row>
    <row r="326" ht="12.75">
      <c r="A326" s="43"/>
    </row>
    <row r="327" ht="12.75">
      <c r="A327" s="43"/>
    </row>
    <row r="328" ht="12.75">
      <c r="A328" s="43"/>
    </row>
    <row r="329" ht="12.75">
      <c r="A329" s="43"/>
    </row>
    <row r="330" ht="12.75">
      <c r="A330" s="43"/>
    </row>
    <row r="331" ht="12.75">
      <c r="A331" s="43"/>
    </row>
    <row r="332" ht="12.75">
      <c r="A332" s="43"/>
    </row>
    <row r="333" ht="12.75">
      <c r="A333" s="43"/>
    </row>
    <row r="334" ht="12.75">
      <c r="A334" s="43"/>
    </row>
    <row r="335" ht="12.75">
      <c r="A335" s="43"/>
    </row>
    <row r="336" ht="12.75">
      <c r="A336" s="43"/>
    </row>
    <row r="337" ht="12.75">
      <c r="A337" s="43"/>
    </row>
    <row r="338" ht="12.75">
      <c r="A338" s="43"/>
    </row>
    <row r="339" ht="12.75">
      <c r="A339" s="43"/>
    </row>
    <row r="340" ht="12.75">
      <c r="A340" s="43"/>
    </row>
    <row r="341" ht="12.75">
      <c r="A341" s="43"/>
    </row>
    <row r="342" ht="12.75">
      <c r="A342" s="43"/>
    </row>
    <row r="343" ht="12.75">
      <c r="A343" s="43"/>
    </row>
    <row r="344" ht="12.75">
      <c r="A344" s="43"/>
    </row>
    <row r="345" ht="12.75">
      <c r="A345" s="43"/>
    </row>
    <row r="346" ht="12.75">
      <c r="A346" s="43"/>
    </row>
    <row r="347" ht="12.75">
      <c r="A347" s="43"/>
    </row>
    <row r="348" ht="12.75">
      <c r="A348" s="43"/>
    </row>
    <row r="349" ht="12.75">
      <c r="A349" s="43"/>
    </row>
    <row r="350" ht="12.75">
      <c r="A350" s="43"/>
    </row>
    <row r="351" ht="12.75">
      <c r="A351" s="43"/>
    </row>
    <row r="352" ht="12.75">
      <c r="A352" s="43"/>
    </row>
    <row r="353" ht="12.75">
      <c r="A353" s="43"/>
    </row>
    <row r="354" ht="12.75">
      <c r="A354" s="43"/>
    </row>
    <row r="355" ht="12.75">
      <c r="A355" s="43"/>
    </row>
    <row r="356" ht="12.75">
      <c r="A356" s="43"/>
    </row>
    <row r="357" ht="12.75">
      <c r="A357" s="43"/>
    </row>
    <row r="358" ht="12.75">
      <c r="A358" s="43"/>
    </row>
    <row r="359" ht="12.75">
      <c r="A359" s="43"/>
    </row>
    <row r="360" ht="12.75">
      <c r="A360" s="43"/>
    </row>
    <row r="361" ht="12.75">
      <c r="A361" s="43"/>
    </row>
    <row r="362" ht="12.75">
      <c r="A362" s="43"/>
    </row>
    <row r="363" ht="12.75">
      <c r="A363" s="43"/>
    </row>
    <row r="364" ht="12.75">
      <c r="A364" s="43"/>
    </row>
    <row r="365" ht="12.75">
      <c r="A365" s="43"/>
    </row>
    <row r="366" ht="12.75">
      <c r="A366" s="43"/>
    </row>
    <row r="367" ht="12.75">
      <c r="A367" s="43"/>
    </row>
    <row r="368" ht="12.75">
      <c r="A368" s="43"/>
    </row>
    <row r="369" ht="12.75">
      <c r="A369" s="43"/>
    </row>
    <row r="370" ht="12.75">
      <c r="A370" s="43"/>
    </row>
    <row r="371" ht="12.75">
      <c r="A371" s="43"/>
    </row>
    <row r="372" ht="12.75">
      <c r="A372" s="43"/>
    </row>
    <row r="373" ht="12.75">
      <c r="A373" s="43"/>
    </row>
    <row r="374" ht="12.75">
      <c r="A374" s="43"/>
    </row>
    <row r="375" ht="12.75">
      <c r="A375" s="43"/>
    </row>
    <row r="376" ht="12.75">
      <c r="A376" s="43"/>
    </row>
    <row r="377" ht="12.75">
      <c r="A377" s="43"/>
    </row>
    <row r="378" ht="12.75">
      <c r="A378" s="43"/>
    </row>
    <row r="379" ht="12.75">
      <c r="A379" s="43"/>
    </row>
    <row r="380" ht="12.75">
      <c r="A380" s="43"/>
    </row>
    <row r="381" ht="12.75">
      <c r="A381" s="43"/>
    </row>
    <row r="382" ht="12.75">
      <c r="A382" s="43"/>
    </row>
    <row r="383" ht="12.75">
      <c r="A383" s="43"/>
    </row>
    <row r="384" ht="12.75">
      <c r="A384" s="43"/>
    </row>
    <row r="385" ht="12.75">
      <c r="A385" s="43"/>
    </row>
    <row r="386" ht="12.75">
      <c r="A386" s="43"/>
    </row>
    <row r="387" ht="12.75">
      <c r="A387" s="43"/>
    </row>
    <row r="388" ht="12.75">
      <c r="A388" s="43"/>
    </row>
    <row r="389" ht="12.75">
      <c r="A389" s="43"/>
    </row>
    <row r="390" ht="12.75">
      <c r="A390" s="43"/>
    </row>
    <row r="391" ht="12.75">
      <c r="A391" s="43"/>
    </row>
    <row r="392" ht="12.75">
      <c r="A392" s="43"/>
    </row>
    <row r="393" ht="12.75">
      <c r="A393" s="43"/>
    </row>
    <row r="394" ht="12.75">
      <c r="A394" s="43"/>
    </row>
    <row r="395" ht="12.75">
      <c r="A395" s="43"/>
    </row>
    <row r="396" ht="12.75">
      <c r="A396" s="43"/>
    </row>
    <row r="397" ht="12.75">
      <c r="A397" s="43"/>
    </row>
    <row r="398" ht="12.75">
      <c r="A398" s="43"/>
    </row>
    <row r="399" ht="12.75">
      <c r="A399" s="43"/>
    </row>
    <row r="400" ht="12.75">
      <c r="A400" s="43"/>
    </row>
    <row r="401" ht="12.75">
      <c r="A401" s="43"/>
    </row>
    <row r="402" ht="12.75">
      <c r="A402" s="43"/>
    </row>
    <row r="403" ht="12.75">
      <c r="A403" s="43"/>
    </row>
    <row r="404" ht="12.75">
      <c r="A404" s="43"/>
    </row>
    <row r="405" ht="12.75">
      <c r="A405" s="43"/>
    </row>
    <row r="406" ht="12.75">
      <c r="A406" s="43"/>
    </row>
    <row r="407" ht="12.75">
      <c r="A407" s="43"/>
    </row>
    <row r="408" ht="12.75">
      <c r="A408" s="43"/>
    </row>
    <row r="409" ht="12.75">
      <c r="A409" s="43"/>
    </row>
    <row r="410" ht="12.75">
      <c r="A410" s="43"/>
    </row>
    <row r="411" ht="12.75">
      <c r="A411" s="43"/>
    </row>
    <row r="412" ht="12.75">
      <c r="A412" s="43"/>
    </row>
    <row r="413" ht="12.75">
      <c r="A413" s="43"/>
    </row>
    <row r="414" ht="12.75">
      <c r="A414" s="43"/>
    </row>
    <row r="415" ht="12.75">
      <c r="A415" s="43"/>
    </row>
    <row r="416" ht="12.75">
      <c r="A416" s="43"/>
    </row>
    <row r="417" ht="12.75">
      <c r="A417" s="43"/>
    </row>
    <row r="418" ht="12.75">
      <c r="A418" s="43"/>
    </row>
    <row r="419" ht="12.75">
      <c r="A419" s="43"/>
    </row>
    <row r="420" ht="12.75">
      <c r="A420" s="43"/>
    </row>
    <row r="421" ht="12.75">
      <c r="A421" s="43"/>
    </row>
    <row r="422" ht="12.75">
      <c r="A422" s="43"/>
    </row>
    <row r="423" ht="12.75">
      <c r="A423" s="43"/>
    </row>
    <row r="424" ht="12.75">
      <c r="A424" s="43"/>
    </row>
    <row r="425" ht="12.75">
      <c r="A425" s="43"/>
    </row>
    <row r="426" ht="12.75">
      <c r="A426" s="43"/>
    </row>
    <row r="427" ht="12.75">
      <c r="A427" s="43"/>
    </row>
    <row r="428" ht="12.75">
      <c r="A428" s="43"/>
    </row>
    <row r="429" ht="12.75">
      <c r="A429" s="43"/>
    </row>
    <row r="430" ht="12.75">
      <c r="A430" s="43"/>
    </row>
    <row r="431" ht="12.75">
      <c r="A431" s="43"/>
    </row>
    <row r="432" ht="12.75">
      <c r="A432" s="43"/>
    </row>
    <row r="433" ht="12.75">
      <c r="A433" s="43"/>
    </row>
    <row r="434" ht="12.75">
      <c r="A434" s="43"/>
    </row>
    <row r="435" ht="12.75">
      <c r="A435" s="43"/>
    </row>
    <row r="436" ht="12.75">
      <c r="A436" s="43"/>
    </row>
    <row r="437" ht="12.75">
      <c r="A437" s="43"/>
    </row>
    <row r="438" ht="12.75">
      <c r="A438" s="43"/>
    </row>
    <row r="439" ht="12.75">
      <c r="A439" s="43"/>
    </row>
    <row r="440" ht="12.75">
      <c r="A440" s="43"/>
    </row>
    <row r="441" ht="12.75">
      <c r="A441" s="43"/>
    </row>
    <row r="442" ht="12.75">
      <c r="A442" s="43"/>
    </row>
    <row r="443" ht="12.75">
      <c r="A443" s="43"/>
    </row>
    <row r="444" ht="12.75">
      <c r="A444" s="43"/>
    </row>
    <row r="445" ht="12.75">
      <c r="A445" s="43"/>
    </row>
    <row r="446" ht="12.75">
      <c r="A446" s="43"/>
    </row>
    <row r="447" ht="12.75">
      <c r="A447" s="43"/>
    </row>
    <row r="448" ht="12.75">
      <c r="A448" s="43"/>
    </row>
    <row r="449" ht="12.75">
      <c r="A449" s="43"/>
    </row>
    <row r="450" ht="12.75">
      <c r="A450" s="43"/>
    </row>
    <row r="451" ht="12.75">
      <c r="A451" s="43"/>
    </row>
    <row r="452" ht="12.75">
      <c r="A452" s="43"/>
    </row>
    <row r="453" ht="12.75">
      <c r="A453" s="43"/>
    </row>
    <row r="454" ht="12.75">
      <c r="A454" s="43"/>
    </row>
    <row r="455" ht="12.75">
      <c r="A455" s="43"/>
    </row>
    <row r="456" ht="12.75">
      <c r="A456" s="43"/>
    </row>
    <row r="457" ht="12.75">
      <c r="A457" s="43"/>
    </row>
    <row r="458" ht="12.75">
      <c r="A458" s="43"/>
    </row>
    <row r="459" ht="12.75">
      <c r="A459" s="43"/>
    </row>
    <row r="460" ht="12.75">
      <c r="A460" s="43"/>
    </row>
    <row r="461" ht="12.75">
      <c r="A461" s="43"/>
    </row>
    <row r="462" ht="12.75">
      <c r="A462" s="43"/>
    </row>
    <row r="463" ht="12.75">
      <c r="A463" s="43"/>
    </row>
    <row r="464" ht="12.75">
      <c r="A464" s="43"/>
    </row>
    <row r="465" ht="12.75">
      <c r="A465" s="43"/>
    </row>
    <row r="466" ht="12.75">
      <c r="A466" s="43"/>
    </row>
    <row r="467" ht="12.75">
      <c r="A467" s="43"/>
    </row>
    <row r="468" ht="12.75">
      <c r="A468" s="43"/>
    </row>
    <row r="469" ht="12.75">
      <c r="A469" s="43"/>
    </row>
    <row r="470" ht="12.75">
      <c r="A470" s="43"/>
    </row>
    <row r="471" ht="12.75">
      <c r="A471" s="43"/>
    </row>
    <row r="472" ht="12.75">
      <c r="A472" s="43"/>
    </row>
    <row r="473" ht="12.75">
      <c r="A473" s="43"/>
    </row>
    <row r="474" ht="12.75">
      <c r="A474" s="43"/>
    </row>
    <row r="475" ht="12.75">
      <c r="A475" s="43"/>
    </row>
    <row r="476" ht="12.75">
      <c r="A476" s="43"/>
    </row>
    <row r="477" ht="12.75">
      <c r="A477" s="43"/>
    </row>
    <row r="478" ht="12.75">
      <c r="A478" s="43"/>
    </row>
    <row r="479" ht="12.75">
      <c r="A479" s="43"/>
    </row>
    <row r="480" ht="12.75">
      <c r="A480" s="43"/>
    </row>
    <row r="481" ht="12.75">
      <c r="A481" s="43"/>
    </row>
    <row r="482" ht="12.75">
      <c r="A482" s="43"/>
    </row>
    <row r="483" ht="12.75">
      <c r="A483" s="43"/>
    </row>
    <row r="484" ht="12.75">
      <c r="A484" s="43"/>
    </row>
    <row r="485" ht="12.75">
      <c r="A485" s="43"/>
    </row>
    <row r="486" ht="12.75">
      <c r="A486" s="43"/>
    </row>
    <row r="487" ht="12.75">
      <c r="A487" s="43"/>
    </row>
    <row r="488" ht="12.75">
      <c r="A488" s="43"/>
    </row>
    <row r="489" ht="12.75">
      <c r="A489" s="43"/>
    </row>
    <row r="490" ht="12.75">
      <c r="A490" s="43"/>
    </row>
    <row r="491" ht="12.75">
      <c r="A491" s="43"/>
    </row>
    <row r="492" ht="12.75">
      <c r="A492" s="43"/>
    </row>
    <row r="493" ht="12.75">
      <c r="A493" s="43"/>
    </row>
    <row r="494" ht="12.75">
      <c r="A494" s="43"/>
    </row>
    <row r="495" ht="12.75">
      <c r="A495" s="43"/>
    </row>
    <row r="496" ht="12.75">
      <c r="A496" s="43"/>
    </row>
    <row r="497" ht="12.75">
      <c r="A497" s="43"/>
    </row>
    <row r="498" ht="12.75">
      <c r="A498" s="43"/>
    </row>
    <row r="499" ht="12.75">
      <c r="A499" s="43"/>
    </row>
    <row r="500" ht="12.75">
      <c r="A500" s="43"/>
    </row>
    <row r="501" ht="12.75">
      <c r="A501" s="43"/>
    </row>
    <row r="502" ht="12.75">
      <c r="A502" s="43"/>
    </row>
    <row r="503" ht="12.75">
      <c r="A503" s="43"/>
    </row>
    <row r="504" ht="12.75">
      <c r="A504" s="43"/>
    </row>
    <row r="505" ht="12.75">
      <c r="A505" s="43"/>
    </row>
    <row r="506" ht="12.75">
      <c r="A506" s="43"/>
    </row>
    <row r="507" ht="12.75">
      <c r="A507" s="43"/>
    </row>
    <row r="508" ht="12.75">
      <c r="A508" s="43"/>
    </row>
    <row r="509" ht="12.75">
      <c r="A509" s="43"/>
    </row>
    <row r="510" ht="12.75">
      <c r="A510" s="43"/>
    </row>
    <row r="511" ht="12.75">
      <c r="A511" s="43"/>
    </row>
    <row r="512" ht="12.75">
      <c r="A512" s="43"/>
    </row>
    <row r="513" ht="12.75">
      <c r="A513" s="43"/>
    </row>
    <row r="514" ht="12.75">
      <c r="A514" s="43"/>
    </row>
    <row r="515" ht="12.75">
      <c r="A515" s="43"/>
    </row>
    <row r="516" ht="12.75">
      <c r="A516" s="43"/>
    </row>
    <row r="517" ht="12.75">
      <c r="A517" s="43"/>
    </row>
    <row r="518" ht="12.75">
      <c r="A518" s="43"/>
    </row>
    <row r="519" ht="12.75">
      <c r="A519" s="43"/>
    </row>
    <row r="520" ht="12.75">
      <c r="A520" s="43"/>
    </row>
    <row r="521" ht="12.75">
      <c r="A521" s="43"/>
    </row>
    <row r="522" ht="12.75">
      <c r="A522" s="43"/>
    </row>
    <row r="523" ht="12.75">
      <c r="A523" s="43"/>
    </row>
    <row r="524" ht="12.75">
      <c r="A524" s="43"/>
    </row>
    <row r="525" ht="12.75">
      <c r="A525" s="43"/>
    </row>
    <row r="526" ht="12.75">
      <c r="A526" s="43"/>
    </row>
    <row r="527" ht="12.75">
      <c r="A527" s="43"/>
    </row>
    <row r="528" ht="12.75">
      <c r="A528" s="43"/>
    </row>
    <row r="529" ht="12.75">
      <c r="A529" s="43"/>
    </row>
    <row r="530" ht="12.75">
      <c r="A530" s="43"/>
    </row>
    <row r="531" ht="12.75">
      <c r="A531" s="43"/>
    </row>
    <row r="532" ht="12.75">
      <c r="A532" s="43"/>
    </row>
    <row r="533" ht="12.75">
      <c r="A533" s="43"/>
    </row>
    <row r="534" ht="12.75">
      <c r="A534" s="43"/>
    </row>
    <row r="535" ht="12.75">
      <c r="A535" s="43"/>
    </row>
    <row r="536" ht="12.75">
      <c r="A536" s="43"/>
    </row>
    <row r="537" ht="12.75">
      <c r="A537" s="43"/>
    </row>
    <row r="538" ht="12.75">
      <c r="A538" s="43"/>
    </row>
    <row r="539" ht="12.75">
      <c r="A539" s="43"/>
    </row>
    <row r="540" ht="12.75">
      <c r="A540" s="43"/>
    </row>
    <row r="541" ht="12.75">
      <c r="A541" s="43"/>
    </row>
    <row r="542" ht="12.75">
      <c r="A542" s="43"/>
    </row>
    <row r="543" ht="12.75">
      <c r="A543" s="43"/>
    </row>
    <row r="544" ht="12.75">
      <c r="A544" s="43"/>
    </row>
    <row r="545" ht="12.75">
      <c r="A545" s="43"/>
    </row>
    <row r="546" ht="12.75">
      <c r="A546" s="43"/>
    </row>
    <row r="547" ht="12.75">
      <c r="A547" s="43"/>
    </row>
    <row r="548" ht="12.75">
      <c r="A548" s="43"/>
    </row>
    <row r="549" ht="12.75">
      <c r="A549" s="43"/>
    </row>
    <row r="550" ht="12.75">
      <c r="A550" s="43"/>
    </row>
    <row r="551" ht="12.75">
      <c r="A551" s="43"/>
    </row>
    <row r="552" ht="12.75">
      <c r="A552" s="43"/>
    </row>
    <row r="553" ht="12.75">
      <c r="A553" s="43"/>
    </row>
    <row r="554" ht="12.75">
      <c r="A554" s="43"/>
    </row>
    <row r="555" ht="12.75">
      <c r="A555" s="43"/>
    </row>
    <row r="556" ht="12.75">
      <c r="A556" s="43"/>
    </row>
    <row r="557" ht="12.75">
      <c r="A557" s="43"/>
    </row>
    <row r="558" ht="12.75">
      <c r="A558" s="43"/>
    </row>
    <row r="559" ht="12.75">
      <c r="A559" s="43"/>
    </row>
    <row r="560" ht="12.75">
      <c r="A560" s="43"/>
    </row>
    <row r="561" ht="12.75">
      <c r="A561" s="43"/>
    </row>
    <row r="562" ht="12.75">
      <c r="A562" s="43"/>
    </row>
    <row r="563" ht="12.75">
      <c r="A563" s="43"/>
    </row>
    <row r="564" ht="12.75">
      <c r="A564" s="43"/>
    </row>
    <row r="565" ht="12.75">
      <c r="A565" s="43"/>
    </row>
    <row r="566" ht="12.75">
      <c r="A566" s="43"/>
    </row>
    <row r="567" ht="12.75">
      <c r="A567" s="43"/>
    </row>
    <row r="568" ht="12.75">
      <c r="A568" s="43"/>
    </row>
    <row r="569" ht="12.75">
      <c r="A569" s="43"/>
    </row>
    <row r="570" ht="12.75">
      <c r="A570" s="43"/>
    </row>
    <row r="571" ht="12.75">
      <c r="A571" s="43"/>
    </row>
    <row r="572" ht="12.75">
      <c r="A572" s="43"/>
    </row>
    <row r="573" ht="12.75">
      <c r="A573" s="43"/>
    </row>
    <row r="574" ht="12.75">
      <c r="A574" s="43"/>
    </row>
    <row r="575" ht="12.75">
      <c r="A575" s="43"/>
    </row>
    <row r="576" ht="12.75">
      <c r="A576" s="43"/>
    </row>
    <row r="577" ht="12.75">
      <c r="A577" s="43"/>
    </row>
    <row r="578" ht="12.75">
      <c r="A578" s="43"/>
    </row>
    <row r="579" ht="12.75">
      <c r="A579" s="43"/>
    </row>
    <row r="580" ht="12.75">
      <c r="A580" s="43"/>
    </row>
    <row r="581" ht="12.75">
      <c r="A581" s="43"/>
    </row>
    <row r="582" ht="12.75">
      <c r="A582" s="43"/>
    </row>
    <row r="583" ht="12.75">
      <c r="A583" s="43"/>
    </row>
    <row r="584" ht="12.75">
      <c r="A584" s="43"/>
    </row>
    <row r="585" ht="12.75">
      <c r="A585" s="43"/>
    </row>
    <row r="586" ht="12.75">
      <c r="A586" s="43"/>
    </row>
    <row r="587" ht="12.75">
      <c r="A587" s="43"/>
    </row>
    <row r="588" ht="12.75">
      <c r="A588" s="43"/>
    </row>
    <row r="589" ht="12.75">
      <c r="A589" s="43"/>
    </row>
    <row r="590" ht="12.75">
      <c r="A590" s="43"/>
    </row>
    <row r="591" ht="12.75">
      <c r="A591" s="43"/>
    </row>
    <row r="592" ht="12.75">
      <c r="A592" s="43"/>
    </row>
    <row r="593" ht="12.75">
      <c r="A593" s="43"/>
    </row>
    <row r="594" ht="12.75">
      <c r="A594" s="43"/>
    </row>
    <row r="595" ht="12.75">
      <c r="A595" s="43"/>
    </row>
    <row r="596" ht="12.75">
      <c r="A596" s="43"/>
    </row>
    <row r="597" ht="12.75">
      <c r="A597" s="43"/>
    </row>
    <row r="598" ht="12.75">
      <c r="A598" s="43"/>
    </row>
    <row r="599" ht="12.75">
      <c r="A599" s="43"/>
    </row>
    <row r="600" ht="12.75">
      <c r="A600" s="43"/>
    </row>
    <row r="601" ht="12.75">
      <c r="A601" s="43"/>
    </row>
    <row r="602" ht="12.75">
      <c r="A602" s="43"/>
    </row>
    <row r="603" ht="12.75">
      <c r="A603" s="43"/>
    </row>
    <row r="604" ht="12.75">
      <c r="A604" s="43"/>
    </row>
    <row r="605" ht="12.75">
      <c r="A605" s="43"/>
    </row>
    <row r="606" ht="12.75">
      <c r="A606" s="43"/>
    </row>
    <row r="607" ht="12.75">
      <c r="A607" s="43"/>
    </row>
    <row r="608" ht="12.75">
      <c r="A608" s="43"/>
    </row>
    <row r="609" ht="12.75">
      <c r="A609" s="43"/>
    </row>
    <row r="610" ht="12.75">
      <c r="A610" s="43"/>
    </row>
    <row r="611" ht="12.75">
      <c r="A611" s="43"/>
    </row>
    <row r="612" ht="12.75">
      <c r="A612" s="43"/>
    </row>
    <row r="613" ht="12.75">
      <c r="A613" s="43"/>
    </row>
    <row r="614" ht="12.75">
      <c r="A614" s="43"/>
    </row>
    <row r="615" ht="12.75">
      <c r="A615" s="43"/>
    </row>
    <row r="616" ht="12.75">
      <c r="A616" s="43"/>
    </row>
    <row r="617" ht="12.75">
      <c r="A617" s="43"/>
    </row>
    <row r="618" ht="12.75">
      <c r="A618" s="43"/>
    </row>
    <row r="619" ht="12.75">
      <c r="A619" s="43"/>
    </row>
    <row r="620" ht="12.75">
      <c r="A620" s="43"/>
    </row>
    <row r="621" ht="12.75">
      <c r="A621" s="43"/>
    </row>
    <row r="622" ht="12.75">
      <c r="A622" s="43"/>
    </row>
    <row r="623" ht="12.75">
      <c r="A623" s="43"/>
    </row>
    <row r="624" ht="12.75">
      <c r="A624" s="43"/>
    </row>
    <row r="625" ht="12.75">
      <c r="A625" s="43"/>
    </row>
    <row r="626" ht="12.75">
      <c r="A626" s="43"/>
    </row>
    <row r="627" ht="12.75">
      <c r="A627" s="43"/>
    </row>
    <row r="628" ht="12.75">
      <c r="A628" s="43"/>
    </row>
    <row r="629" ht="12.75">
      <c r="A629" s="43"/>
    </row>
    <row r="630" ht="12.75">
      <c r="A630" s="43"/>
    </row>
    <row r="631" ht="12.75">
      <c r="A631" s="43"/>
    </row>
    <row r="632" ht="12.75">
      <c r="A632" s="43"/>
    </row>
    <row r="633" ht="12.75">
      <c r="A633" s="43"/>
    </row>
    <row r="634" ht="12.75">
      <c r="A634" s="43"/>
    </row>
    <row r="635" ht="12.75">
      <c r="A635" s="43"/>
    </row>
    <row r="636" ht="12.75">
      <c r="A636" s="43"/>
    </row>
    <row r="637" ht="12.75">
      <c r="A637" s="43"/>
    </row>
    <row r="638" ht="12.75">
      <c r="A638" s="43"/>
    </row>
    <row r="639" ht="12.75">
      <c r="A639" s="43"/>
    </row>
    <row r="640" ht="12.75">
      <c r="A640" s="43"/>
    </row>
    <row r="641" ht="12.75">
      <c r="A641" s="43"/>
    </row>
    <row r="642" ht="12.75">
      <c r="A642" s="43"/>
    </row>
    <row r="643" ht="12.75">
      <c r="A643" s="43"/>
    </row>
    <row r="644" ht="12.75">
      <c r="A644" s="43"/>
    </row>
    <row r="645" ht="12.75">
      <c r="A645" s="43"/>
    </row>
    <row r="646" ht="12.75">
      <c r="A646" s="43"/>
    </row>
    <row r="647" ht="12.75">
      <c r="A647" s="43"/>
    </row>
    <row r="648" ht="12.75">
      <c r="A648" s="43"/>
    </row>
    <row r="649" ht="12.75">
      <c r="A649" s="43"/>
    </row>
    <row r="650" ht="12.75">
      <c r="A650" s="43"/>
    </row>
    <row r="651" ht="12.75">
      <c r="A651" s="43"/>
    </row>
    <row r="652" ht="12.75">
      <c r="A652" s="43"/>
    </row>
    <row r="653" ht="12.75">
      <c r="A653" s="43"/>
    </row>
    <row r="654" ht="12.75">
      <c r="A654" s="43"/>
    </row>
    <row r="655" ht="12.75">
      <c r="A655" s="43"/>
    </row>
    <row r="656" ht="12.75">
      <c r="A656" s="43"/>
    </row>
    <row r="657" ht="12.75">
      <c r="A657" s="43"/>
    </row>
    <row r="658" ht="12.75">
      <c r="A658" s="43"/>
    </row>
    <row r="659" ht="12.75">
      <c r="A659" s="43"/>
    </row>
    <row r="660" ht="12.75">
      <c r="A660" s="43"/>
    </row>
    <row r="661" ht="12.75">
      <c r="A661" s="43"/>
    </row>
    <row r="662" ht="12.75">
      <c r="A662" s="43"/>
    </row>
    <row r="663" ht="12.75">
      <c r="A663" s="43"/>
    </row>
    <row r="664" ht="12.75">
      <c r="A664" s="43"/>
    </row>
    <row r="665" ht="12.75">
      <c r="A665" s="43"/>
    </row>
    <row r="666" ht="12.75">
      <c r="A666" s="43"/>
    </row>
    <row r="667" ht="12.75">
      <c r="A667" s="43"/>
    </row>
    <row r="668" ht="12.75">
      <c r="A668" s="43"/>
    </row>
    <row r="669" ht="12.75">
      <c r="A669" s="43"/>
    </row>
    <row r="670" ht="12.75">
      <c r="A670" s="43"/>
    </row>
    <row r="671" ht="12.75">
      <c r="A671" s="43"/>
    </row>
    <row r="672" ht="12.75">
      <c r="A672" s="43"/>
    </row>
    <row r="673" ht="12.75">
      <c r="A673" s="43"/>
    </row>
    <row r="674" ht="12.75">
      <c r="A674" s="43"/>
    </row>
    <row r="675" ht="12.75">
      <c r="A675" s="43"/>
    </row>
    <row r="676" ht="12.75">
      <c r="A676" s="43"/>
    </row>
    <row r="677" ht="12.75">
      <c r="A677" s="43"/>
    </row>
    <row r="678" ht="12.75">
      <c r="A678" s="43"/>
    </row>
    <row r="679" ht="12.75">
      <c r="A679" s="43"/>
    </row>
    <row r="680" ht="12.75">
      <c r="A680" s="43"/>
    </row>
    <row r="681" ht="12.75">
      <c r="A681" s="43"/>
    </row>
    <row r="682" ht="12.75">
      <c r="A682" s="43"/>
    </row>
    <row r="683" ht="12.75">
      <c r="A683" s="43"/>
    </row>
    <row r="684" ht="12.75">
      <c r="A684" s="43"/>
    </row>
    <row r="685" ht="12.75">
      <c r="A685" s="43"/>
    </row>
    <row r="686" ht="12.75">
      <c r="A686" s="43"/>
    </row>
    <row r="687" ht="12.75">
      <c r="A687" s="43"/>
    </row>
    <row r="688" ht="12.75">
      <c r="A688" s="43"/>
    </row>
    <row r="689" ht="12.75">
      <c r="A689" s="43"/>
    </row>
    <row r="690" ht="12.75">
      <c r="A690" s="43"/>
    </row>
    <row r="691" ht="12.75">
      <c r="A691" s="43"/>
    </row>
    <row r="692" ht="12.75">
      <c r="A692" s="43"/>
    </row>
    <row r="693" ht="12.75">
      <c r="A693" s="43"/>
    </row>
    <row r="694" ht="12.75">
      <c r="A694" s="43"/>
    </row>
    <row r="695" ht="12.75">
      <c r="A695" s="43"/>
    </row>
    <row r="696" ht="12.75">
      <c r="A696" s="43"/>
    </row>
    <row r="697" ht="12.75">
      <c r="A697" s="43"/>
    </row>
    <row r="698" ht="12.75">
      <c r="A698" s="43"/>
    </row>
    <row r="699" ht="12.75">
      <c r="A699" s="43"/>
    </row>
    <row r="700" ht="12.75">
      <c r="A700" s="43"/>
    </row>
    <row r="701" ht="12.75">
      <c r="A701" s="43"/>
    </row>
    <row r="702" ht="12.75">
      <c r="A702" s="43"/>
    </row>
    <row r="703" ht="12.75">
      <c r="A703" s="43"/>
    </row>
    <row r="704" ht="12.75">
      <c r="A704" s="43"/>
    </row>
    <row r="705" ht="12.75">
      <c r="A705" s="43"/>
    </row>
    <row r="706" ht="12.75">
      <c r="A706" s="43"/>
    </row>
    <row r="707" ht="12.75">
      <c r="A707" s="43"/>
    </row>
    <row r="708" ht="12.75">
      <c r="A708" s="43"/>
    </row>
    <row r="709" ht="12.75">
      <c r="A709" s="43"/>
    </row>
    <row r="710" ht="12.75">
      <c r="A710" s="43"/>
    </row>
    <row r="711" ht="12.75">
      <c r="A711" s="43"/>
    </row>
    <row r="712" ht="12.75">
      <c r="A712" s="43"/>
    </row>
    <row r="713" ht="12.75">
      <c r="A713" s="43"/>
    </row>
    <row r="714" ht="12.75">
      <c r="A714" s="43"/>
    </row>
    <row r="715" ht="12.75">
      <c r="A715" s="43"/>
    </row>
    <row r="716" ht="12.75">
      <c r="A716" s="43"/>
    </row>
    <row r="717" ht="12.75">
      <c r="A717" s="43"/>
    </row>
    <row r="718" ht="12.75">
      <c r="A718" s="43"/>
    </row>
    <row r="719" ht="12.75">
      <c r="A719" s="43"/>
    </row>
    <row r="720" ht="12.75">
      <c r="A720" s="43"/>
    </row>
    <row r="721" ht="12.75">
      <c r="A721" s="43"/>
    </row>
    <row r="722" ht="12.75">
      <c r="A722" s="43"/>
    </row>
    <row r="723" ht="12.75">
      <c r="A723" s="43"/>
    </row>
    <row r="724" ht="12.75">
      <c r="A724" s="43"/>
    </row>
    <row r="725" ht="12.75">
      <c r="A725" s="43"/>
    </row>
    <row r="726" ht="12.75">
      <c r="A726" s="43"/>
    </row>
    <row r="727" ht="12.75">
      <c r="A727" s="43"/>
    </row>
    <row r="728" ht="12.75">
      <c r="A728" s="43"/>
    </row>
    <row r="729" ht="12.75">
      <c r="A729" s="43"/>
    </row>
    <row r="730" ht="12.75">
      <c r="A730" s="43"/>
    </row>
    <row r="731" ht="12.75">
      <c r="A731" s="43"/>
    </row>
    <row r="732" ht="12.75">
      <c r="A732" s="43"/>
    </row>
    <row r="733" ht="12.75">
      <c r="A733" s="43"/>
    </row>
    <row r="734" ht="12.75">
      <c r="A734" s="43"/>
    </row>
    <row r="735" ht="12.75">
      <c r="A735" s="43"/>
    </row>
    <row r="736" ht="12.75">
      <c r="A736" s="43"/>
    </row>
    <row r="737" ht="12.75">
      <c r="A737" s="43"/>
    </row>
    <row r="738" ht="12.75">
      <c r="A738" s="43"/>
    </row>
    <row r="739" ht="12.75">
      <c r="A739" s="43"/>
    </row>
    <row r="740" ht="12.75">
      <c r="A740" s="43"/>
    </row>
    <row r="741" ht="12.75">
      <c r="A741" s="43"/>
    </row>
    <row r="742" ht="12.75">
      <c r="A742" s="43"/>
    </row>
    <row r="743" ht="12.75">
      <c r="A743" s="43"/>
    </row>
    <row r="744" ht="12.75">
      <c r="A744" s="43"/>
    </row>
    <row r="745" ht="12.75">
      <c r="A745" s="43"/>
    </row>
    <row r="746" ht="12.75">
      <c r="A746" s="43"/>
    </row>
    <row r="747" ht="12.75">
      <c r="A747" s="43"/>
    </row>
    <row r="748" ht="12.75">
      <c r="A748" s="43"/>
    </row>
    <row r="749" ht="12.75">
      <c r="A749" s="43"/>
    </row>
    <row r="750" ht="12.75">
      <c r="A750" s="43"/>
    </row>
    <row r="751" ht="12.75">
      <c r="A751" s="43"/>
    </row>
    <row r="752" ht="12.75">
      <c r="A752" s="43"/>
    </row>
    <row r="753" ht="12.75">
      <c r="A753" s="43"/>
    </row>
    <row r="754" ht="12.75">
      <c r="A754" s="43"/>
    </row>
    <row r="755" ht="12.75">
      <c r="A755" s="43"/>
    </row>
    <row r="756" ht="12.75">
      <c r="A756" s="43"/>
    </row>
    <row r="757" ht="12.75">
      <c r="A757" s="43"/>
    </row>
    <row r="758" ht="12.75">
      <c r="A758" s="43"/>
    </row>
    <row r="759" ht="12.75">
      <c r="A759" s="43"/>
    </row>
    <row r="760" ht="12.75">
      <c r="A760" s="43"/>
    </row>
    <row r="761" ht="12.75">
      <c r="A761" s="43"/>
    </row>
    <row r="762" ht="12.75">
      <c r="A762" s="43"/>
    </row>
    <row r="763" ht="12.75">
      <c r="A763" s="43"/>
    </row>
    <row r="764" ht="12.75">
      <c r="A764" s="43"/>
    </row>
    <row r="765" ht="12.75">
      <c r="A765" s="43"/>
    </row>
    <row r="766" ht="12.75">
      <c r="A766" s="43"/>
    </row>
    <row r="767" ht="12.75">
      <c r="A767" s="43"/>
    </row>
    <row r="768" ht="12.75">
      <c r="A768" s="43"/>
    </row>
    <row r="769" ht="12.75">
      <c r="A769" s="43"/>
    </row>
    <row r="770" ht="12.75">
      <c r="A770" s="43"/>
    </row>
    <row r="771" ht="12.75">
      <c r="A771" s="43"/>
    </row>
    <row r="772" ht="12.75">
      <c r="A772" s="43"/>
    </row>
    <row r="773" ht="12.75">
      <c r="A773" s="43"/>
    </row>
    <row r="774" ht="12.75">
      <c r="A774" s="43"/>
    </row>
    <row r="775" ht="12.75">
      <c r="A775" s="43"/>
    </row>
    <row r="776" ht="12.75">
      <c r="A776" s="43"/>
    </row>
    <row r="777" ht="12.75">
      <c r="A777" s="43"/>
    </row>
    <row r="778" ht="12.75">
      <c r="A778" s="43"/>
    </row>
    <row r="779" ht="12.75">
      <c r="A779" s="43"/>
    </row>
    <row r="780" ht="12.75">
      <c r="A780" s="43"/>
    </row>
    <row r="781" ht="12.75">
      <c r="A781" s="43"/>
    </row>
    <row r="782" ht="12.75">
      <c r="A782" s="43"/>
    </row>
    <row r="783" ht="12.75">
      <c r="A783" s="43"/>
    </row>
    <row r="784" ht="12.75">
      <c r="A784" s="43"/>
    </row>
    <row r="785" ht="12.75">
      <c r="A785" s="43"/>
    </row>
    <row r="786" ht="12.75">
      <c r="A786" s="43"/>
    </row>
    <row r="787" ht="12.75">
      <c r="A787" s="43"/>
    </row>
    <row r="788" ht="12.75">
      <c r="A788" s="43"/>
    </row>
    <row r="789" ht="12.75">
      <c r="A789" s="43"/>
    </row>
    <row r="790" ht="12.75">
      <c r="A790" s="43"/>
    </row>
    <row r="791" ht="12.75">
      <c r="A791" s="43"/>
    </row>
    <row r="792" ht="12.75">
      <c r="A792" s="43"/>
    </row>
    <row r="793" ht="12.75">
      <c r="A793" s="43"/>
    </row>
    <row r="794" ht="12.75">
      <c r="A794" s="43"/>
    </row>
    <row r="795" ht="12.75">
      <c r="A795" s="43"/>
    </row>
    <row r="796" ht="12.75">
      <c r="A796" s="43"/>
    </row>
    <row r="797" ht="12.75">
      <c r="A797" s="43"/>
    </row>
    <row r="798" ht="12.75">
      <c r="A798" s="43"/>
    </row>
    <row r="799" ht="12.75">
      <c r="A799" s="43"/>
    </row>
    <row r="800" ht="12.75">
      <c r="A800" s="43"/>
    </row>
    <row r="801" ht="12.75">
      <c r="A801" s="43"/>
    </row>
    <row r="802" ht="12.75">
      <c r="A802" s="43"/>
    </row>
    <row r="803" ht="12.75">
      <c r="A803" s="43"/>
    </row>
    <row r="804" ht="12.75">
      <c r="A804" s="43"/>
    </row>
    <row r="805" ht="12.75">
      <c r="A805" s="43"/>
    </row>
    <row r="806" ht="12.75">
      <c r="A806" s="43"/>
    </row>
    <row r="807" ht="12.75">
      <c r="A807" s="43"/>
    </row>
    <row r="808" ht="12.75">
      <c r="A808" s="43"/>
    </row>
    <row r="809" ht="12.75">
      <c r="A809" s="43"/>
    </row>
    <row r="810" ht="12.75">
      <c r="A810" s="43"/>
    </row>
    <row r="811" ht="12.75">
      <c r="A811" s="43"/>
    </row>
    <row r="812" ht="12.75">
      <c r="A812" s="43"/>
    </row>
    <row r="813" ht="12.75">
      <c r="A813" s="43"/>
    </row>
    <row r="814" ht="12.75">
      <c r="A814" s="43"/>
    </row>
    <row r="815" ht="12.75">
      <c r="A815" s="43"/>
    </row>
    <row r="816" ht="12.75">
      <c r="A816" s="43"/>
    </row>
    <row r="817" ht="12.75">
      <c r="A817" s="43"/>
    </row>
    <row r="818" ht="12.75">
      <c r="A818" s="43"/>
    </row>
    <row r="819" ht="12.75">
      <c r="A819" s="43"/>
    </row>
    <row r="820" ht="12.75">
      <c r="A820" s="43"/>
    </row>
    <row r="821" ht="12.75">
      <c r="A821" s="43"/>
    </row>
    <row r="822" ht="12.75">
      <c r="A822" s="43"/>
    </row>
    <row r="823" ht="12.75">
      <c r="A823" s="43"/>
    </row>
    <row r="824" ht="12.75">
      <c r="A824" s="43"/>
    </row>
    <row r="825" ht="12.75">
      <c r="A825" s="43"/>
    </row>
    <row r="826" ht="12.75">
      <c r="A826" s="43"/>
    </row>
    <row r="827" ht="12.75">
      <c r="A827" s="43"/>
    </row>
    <row r="828" ht="12.75">
      <c r="A828" s="43"/>
    </row>
    <row r="829" ht="12.75">
      <c r="A829" s="43"/>
    </row>
    <row r="830" ht="12.75">
      <c r="A830" s="43"/>
    </row>
    <row r="831" ht="12.75">
      <c r="A831" s="43"/>
    </row>
    <row r="832" ht="12.75">
      <c r="A832" s="43"/>
    </row>
    <row r="833" ht="12.75">
      <c r="A833" s="43"/>
    </row>
    <row r="834" ht="12.75">
      <c r="A834" s="43"/>
    </row>
    <row r="835" ht="12.75">
      <c r="A835" s="43"/>
    </row>
    <row r="836" ht="12.75">
      <c r="A836" s="43"/>
    </row>
    <row r="837" ht="12.75">
      <c r="A837" s="43"/>
    </row>
    <row r="838" ht="12.75">
      <c r="A838" s="43"/>
    </row>
    <row r="839" ht="12.75">
      <c r="A839" s="43"/>
    </row>
    <row r="840" ht="12.75">
      <c r="A840" s="43"/>
    </row>
    <row r="841" ht="12.75">
      <c r="A841" s="43"/>
    </row>
    <row r="842" ht="12.75">
      <c r="A842" s="43"/>
    </row>
    <row r="843" ht="12.75">
      <c r="A843" s="43"/>
    </row>
    <row r="844" ht="12.75">
      <c r="A844" s="43"/>
    </row>
    <row r="845" ht="12.75">
      <c r="A845" s="43"/>
    </row>
    <row r="846" ht="12.75">
      <c r="A846" s="43"/>
    </row>
    <row r="847" ht="12.75">
      <c r="A847" s="43"/>
    </row>
    <row r="848" ht="12.75">
      <c r="A848" s="43"/>
    </row>
    <row r="849" ht="12.75">
      <c r="A849" s="43"/>
    </row>
    <row r="850" ht="12.75">
      <c r="A850" s="43"/>
    </row>
    <row r="851" ht="12.75">
      <c r="A851" s="43"/>
    </row>
    <row r="852" ht="12.75">
      <c r="A852" s="43"/>
    </row>
    <row r="853" ht="12.75">
      <c r="A853" s="43"/>
    </row>
    <row r="854" ht="12.75">
      <c r="A854" s="43"/>
    </row>
    <row r="855" ht="12.75">
      <c r="A855" s="43"/>
    </row>
    <row r="856" ht="12.75">
      <c r="A856" s="43"/>
    </row>
    <row r="857" ht="12.75">
      <c r="A857" s="43"/>
    </row>
    <row r="858" ht="12.75">
      <c r="A858" s="43"/>
    </row>
    <row r="859" ht="12.75">
      <c r="A859" s="43"/>
    </row>
    <row r="860" ht="12.75">
      <c r="A860" s="43"/>
    </row>
    <row r="861" ht="12.75">
      <c r="A861" s="43"/>
    </row>
    <row r="862" ht="12.75">
      <c r="A862" s="43"/>
    </row>
    <row r="863" ht="12.75">
      <c r="A863" s="43"/>
    </row>
    <row r="864" ht="12.75">
      <c r="A864" s="43"/>
    </row>
    <row r="865" ht="12.75">
      <c r="A865" s="43"/>
    </row>
    <row r="866" ht="12.75">
      <c r="A866" s="43"/>
    </row>
    <row r="867" ht="12.75">
      <c r="A867" s="43"/>
    </row>
    <row r="868" ht="12.75">
      <c r="A868" s="43"/>
    </row>
    <row r="869" ht="12.75">
      <c r="A869" s="43"/>
    </row>
    <row r="870" ht="12.75">
      <c r="A870" s="43"/>
    </row>
    <row r="871" ht="12.75">
      <c r="A871" s="43"/>
    </row>
    <row r="872" ht="12.75">
      <c r="A872" s="43"/>
    </row>
    <row r="873" ht="12.75">
      <c r="A873" s="43"/>
    </row>
    <row r="874" ht="12.75">
      <c r="A874" s="43"/>
    </row>
    <row r="875" ht="12.75">
      <c r="A875" s="43"/>
    </row>
    <row r="876" ht="12.75">
      <c r="A876" s="43"/>
    </row>
    <row r="877" ht="12.75">
      <c r="A877" s="43"/>
    </row>
    <row r="878" ht="12.75">
      <c r="A878" s="43"/>
    </row>
    <row r="879" ht="12.75">
      <c r="A879" s="43"/>
    </row>
    <row r="880" ht="12.75">
      <c r="A880" s="43"/>
    </row>
    <row r="881" ht="12.75">
      <c r="A881" s="43"/>
    </row>
    <row r="882" ht="12.75">
      <c r="A882" s="43"/>
    </row>
    <row r="883" ht="12.75">
      <c r="A883" s="43"/>
    </row>
    <row r="884" ht="12.75">
      <c r="A884" s="43"/>
    </row>
    <row r="885" ht="12.75">
      <c r="A885" s="43"/>
    </row>
    <row r="886" ht="12.75">
      <c r="A886" s="43"/>
    </row>
    <row r="887" ht="12.75">
      <c r="A887" s="43"/>
    </row>
    <row r="888" ht="12.75">
      <c r="A888" s="43"/>
    </row>
    <row r="889" ht="12.75">
      <c r="A889" s="43"/>
    </row>
    <row r="890" ht="12.75">
      <c r="A890" s="43"/>
    </row>
    <row r="891" ht="12.75">
      <c r="A891" s="43"/>
    </row>
    <row r="892" ht="12.75">
      <c r="A892" s="43"/>
    </row>
    <row r="893" ht="12.75">
      <c r="A893" s="43"/>
    </row>
    <row r="894" ht="12.75">
      <c r="A894" s="43"/>
    </row>
    <row r="895" ht="12.75">
      <c r="A895" s="43"/>
    </row>
    <row r="896" ht="12.75">
      <c r="A896" s="43"/>
    </row>
    <row r="897" ht="12.75">
      <c r="A897" s="43"/>
    </row>
    <row r="898" ht="12.75">
      <c r="A898" s="43"/>
    </row>
    <row r="899" ht="12.75">
      <c r="A899" s="43"/>
    </row>
    <row r="900" ht="12.75">
      <c r="A900" s="43"/>
    </row>
    <row r="901" ht="12.75">
      <c r="A901" s="43"/>
    </row>
    <row r="902" ht="12.75">
      <c r="A902" s="43"/>
    </row>
    <row r="903" ht="12.75">
      <c r="A903" s="43"/>
    </row>
    <row r="904" ht="12.75">
      <c r="A904" s="43"/>
    </row>
    <row r="905" ht="12.75">
      <c r="A905" s="43"/>
    </row>
    <row r="906" ht="12.75">
      <c r="A906" s="43"/>
    </row>
    <row r="907" ht="12.75">
      <c r="A907" s="43"/>
    </row>
    <row r="908" ht="12.75">
      <c r="A908" s="43"/>
    </row>
    <row r="909" ht="12.75">
      <c r="A909" s="43"/>
    </row>
    <row r="910" ht="12.75">
      <c r="A910" s="43"/>
    </row>
    <row r="911" ht="12.75">
      <c r="A911" s="43"/>
    </row>
    <row r="912" ht="12.75">
      <c r="A912" s="43"/>
    </row>
    <row r="913" ht="12.75">
      <c r="A913" s="43"/>
    </row>
    <row r="914" ht="12.75">
      <c r="A914" s="43"/>
    </row>
    <row r="915" ht="12.75">
      <c r="A915" s="43"/>
    </row>
    <row r="916" ht="12.75">
      <c r="A916" s="43"/>
    </row>
    <row r="917" ht="12.75">
      <c r="A917" s="43"/>
    </row>
    <row r="918" ht="12.75">
      <c r="A918" s="43"/>
    </row>
    <row r="919" ht="12.75">
      <c r="A919" s="43"/>
    </row>
    <row r="920" ht="12.75">
      <c r="A920" s="43"/>
    </row>
    <row r="921" ht="12.75">
      <c r="A921" s="43"/>
    </row>
    <row r="922" ht="12.75">
      <c r="A922" s="43"/>
    </row>
    <row r="923" ht="12.75">
      <c r="A923" s="43"/>
    </row>
    <row r="924" ht="12.75">
      <c r="A924" s="43"/>
    </row>
    <row r="925" ht="12.75">
      <c r="A925" s="43"/>
    </row>
    <row r="926" ht="12.75">
      <c r="A926" s="43"/>
    </row>
    <row r="927" ht="12.75">
      <c r="A927" s="43"/>
    </row>
    <row r="928" ht="12.75">
      <c r="A928" s="43"/>
    </row>
    <row r="929" ht="12.75">
      <c r="A929" s="43"/>
    </row>
    <row r="930" ht="12.75">
      <c r="A930" s="43"/>
    </row>
    <row r="931" ht="12.75">
      <c r="A931" s="43"/>
    </row>
    <row r="932" ht="12.75">
      <c r="A932" s="43"/>
    </row>
    <row r="933" ht="12.75">
      <c r="A933" s="43"/>
    </row>
    <row r="934" ht="12.75">
      <c r="A934" s="43"/>
    </row>
    <row r="935" ht="12.75">
      <c r="A935" s="43"/>
    </row>
    <row r="936" ht="12.75">
      <c r="A936" s="43"/>
    </row>
    <row r="937" ht="12.75">
      <c r="A937" s="43"/>
    </row>
    <row r="938" ht="12.75">
      <c r="A938" s="43"/>
    </row>
    <row r="939" ht="12.75">
      <c r="A939" s="43"/>
    </row>
    <row r="940" ht="12.75">
      <c r="A940" s="43"/>
    </row>
    <row r="941" ht="12.75">
      <c r="A941" s="43"/>
    </row>
    <row r="942" ht="12.75">
      <c r="A942" s="43"/>
    </row>
    <row r="943" ht="12.75">
      <c r="A943" s="43"/>
    </row>
    <row r="944" ht="12.75">
      <c r="A944" s="43"/>
    </row>
    <row r="945" ht="12.75">
      <c r="A945" s="43"/>
    </row>
    <row r="946" ht="12.75">
      <c r="A946" s="43"/>
    </row>
    <row r="947" ht="12.75">
      <c r="A947" s="43"/>
    </row>
    <row r="948" ht="12.75">
      <c r="A948" s="43"/>
    </row>
    <row r="949" ht="12.75">
      <c r="A949" s="43"/>
    </row>
    <row r="950" ht="12.75">
      <c r="A950" s="43"/>
    </row>
    <row r="951" ht="12.75">
      <c r="A951" s="43"/>
    </row>
    <row r="952" ht="12.75">
      <c r="A952" s="43"/>
    </row>
    <row r="953" ht="12.75">
      <c r="A953" s="43"/>
    </row>
    <row r="954" ht="12.75">
      <c r="A954" s="43"/>
    </row>
    <row r="955" ht="12.75">
      <c r="A955" s="43"/>
    </row>
    <row r="956" ht="12.75">
      <c r="A956" s="43"/>
    </row>
    <row r="957" ht="12.75">
      <c r="A957" s="43"/>
    </row>
    <row r="958" ht="12.75">
      <c r="A958" s="43"/>
    </row>
    <row r="959" ht="12.75">
      <c r="A959" s="43"/>
    </row>
    <row r="960" ht="12.75">
      <c r="A960" s="43"/>
    </row>
    <row r="961" ht="12.75">
      <c r="A961" s="43"/>
    </row>
    <row r="962" ht="12.75">
      <c r="A962" s="43"/>
    </row>
    <row r="963" ht="12.75">
      <c r="A963" s="43"/>
    </row>
    <row r="964" ht="12.75">
      <c r="A964" s="43"/>
    </row>
    <row r="965" ht="12.75">
      <c r="A965" s="43"/>
    </row>
    <row r="966" ht="12.75">
      <c r="A966" s="43"/>
    </row>
    <row r="967" ht="12.75">
      <c r="A967" s="43"/>
    </row>
    <row r="968" ht="12.75">
      <c r="A968" s="43"/>
    </row>
    <row r="969" ht="12.75">
      <c r="A969" s="43"/>
    </row>
    <row r="970" ht="12.75">
      <c r="A970" s="43"/>
    </row>
    <row r="971" ht="12.75">
      <c r="A971" s="43"/>
    </row>
    <row r="972" ht="12.75">
      <c r="A972" s="43"/>
    </row>
    <row r="973" ht="12.75">
      <c r="A973" s="43"/>
    </row>
    <row r="974" ht="12.75">
      <c r="A974" s="43"/>
    </row>
    <row r="975" ht="12.75">
      <c r="A975" s="43"/>
    </row>
    <row r="976" ht="12.75">
      <c r="A976" s="43"/>
    </row>
    <row r="977" ht="12.75">
      <c r="A977" s="43"/>
    </row>
    <row r="978" ht="12.75">
      <c r="A978" s="43"/>
    </row>
    <row r="979" ht="12.75">
      <c r="A979" s="43"/>
    </row>
    <row r="980" ht="12.75">
      <c r="A980" s="43"/>
    </row>
    <row r="981" ht="12.75">
      <c r="A981" s="43"/>
    </row>
    <row r="982" ht="12.75">
      <c r="A982" s="43"/>
    </row>
    <row r="983" ht="12.75">
      <c r="A983" s="43"/>
    </row>
    <row r="984" ht="12.75">
      <c r="A984" s="43"/>
    </row>
    <row r="985" ht="12.75">
      <c r="A985" s="43"/>
    </row>
    <row r="986" ht="12.75">
      <c r="A986" s="43"/>
    </row>
    <row r="987" ht="12.75">
      <c r="A987" s="43"/>
    </row>
    <row r="988" ht="12.75">
      <c r="A988" s="43"/>
    </row>
    <row r="989" ht="12.75">
      <c r="A989" s="43"/>
    </row>
    <row r="990" ht="12.75">
      <c r="A990" s="43"/>
    </row>
    <row r="991" ht="12.75">
      <c r="A991" s="43"/>
    </row>
    <row r="992" ht="12.75">
      <c r="A992" s="43"/>
    </row>
    <row r="993" ht="12.75">
      <c r="A993" s="43"/>
    </row>
    <row r="994" ht="12.75">
      <c r="A994" s="43"/>
    </row>
    <row r="995" ht="12.75">
      <c r="A995" s="43"/>
    </row>
    <row r="996" ht="12.75">
      <c r="A996" s="43"/>
    </row>
    <row r="997" ht="12.75">
      <c r="A997" s="43"/>
    </row>
    <row r="998" ht="12.75">
      <c r="A998" s="43"/>
    </row>
    <row r="999" ht="12.75">
      <c r="A999" s="43"/>
    </row>
    <row r="1000" ht="12.75">
      <c r="A1000" s="43"/>
    </row>
    <row r="1001" ht="12.75">
      <c r="A1001" s="43"/>
    </row>
    <row r="1002" ht="12.75">
      <c r="A1002" s="43"/>
    </row>
    <row r="1003" ht="12.75">
      <c r="A1003" s="43"/>
    </row>
    <row r="1004" ht="12.75">
      <c r="A1004" s="43"/>
    </row>
    <row r="1005" ht="12.75">
      <c r="A1005" s="43"/>
    </row>
    <row r="1006" ht="12.75">
      <c r="A1006" s="43"/>
    </row>
    <row r="1007" ht="12.75">
      <c r="A1007" s="43"/>
    </row>
    <row r="1008" ht="12.75">
      <c r="A1008" s="43"/>
    </row>
    <row r="1009" ht="12.75">
      <c r="A1009" s="43"/>
    </row>
    <row r="1010" ht="12.75">
      <c r="A1010" s="43"/>
    </row>
    <row r="1011" ht="12.75">
      <c r="A1011" s="43"/>
    </row>
    <row r="1012" ht="12.75">
      <c r="A1012" s="43"/>
    </row>
    <row r="1013" ht="12.75">
      <c r="A1013" s="43"/>
    </row>
    <row r="1014" ht="12.75">
      <c r="A1014" s="43"/>
    </row>
    <row r="1015" ht="12.75">
      <c r="A1015" s="43"/>
    </row>
    <row r="1016" ht="12.75">
      <c r="A1016" s="43"/>
    </row>
    <row r="1017" ht="12.75">
      <c r="A1017" s="43"/>
    </row>
    <row r="1018" ht="12.75">
      <c r="A1018" s="43"/>
    </row>
    <row r="1019" ht="12.75">
      <c r="A1019" s="43"/>
    </row>
    <row r="1020" ht="12.75">
      <c r="A1020" s="43"/>
    </row>
    <row r="1021" ht="12.75">
      <c r="A1021" s="43"/>
    </row>
    <row r="1022" ht="12.75">
      <c r="A1022" s="43"/>
    </row>
    <row r="1023" ht="12.75">
      <c r="A1023" s="43"/>
    </row>
    <row r="1024" ht="12.75">
      <c r="A1024" s="43"/>
    </row>
    <row r="1025" ht="12.75">
      <c r="A1025" s="43"/>
    </row>
    <row r="1026" ht="12.75">
      <c r="A1026" s="43"/>
    </row>
    <row r="1027" ht="12.75">
      <c r="A1027" s="43"/>
    </row>
    <row r="1028" ht="12.75">
      <c r="A1028" s="43"/>
    </row>
    <row r="1029" ht="12.75">
      <c r="A1029" s="43"/>
    </row>
    <row r="1030" ht="12.75">
      <c r="A1030" s="43"/>
    </row>
    <row r="1031" ht="12.75">
      <c r="A1031" s="43"/>
    </row>
    <row r="1032" ht="12.75">
      <c r="A1032" s="43"/>
    </row>
    <row r="1033" ht="12.75">
      <c r="A1033" s="43"/>
    </row>
    <row r="1034" ht="12.75">
      <c r="A1034" s="43"/>
    </row>
    <row r="1035" ht="12.75">
      <c r="A1035" s="43"/>
    </row>
    <row r="1036" ht="12.75">
      <c r="A1036" s="43"/>
    </row>
    <row r="1037" ht="12.75">
      <c r="A1037" s="43"/>
    </row>
    <row r="1038" ht="12.75">
      <c r="A1038" s="43"/>
    </row>
    <row r="1039" ht="12.75">
      <c r="A1039" s="43"/>
    </row>
    <row r="1040" ht="12.75">
      <c r="A1040" s="43"/>
    </row>
    <row r="1041" ht="12.75">
      <c r="A1041" s="43"/>
    </row>
    <row r="1042" ht="12.75">
      <c r="A1042" s="43"/>
    </row>
    <row r="1043" ht="12.75">
      <c r="A1043" s="43"/>
    </row>
    <row r="1044" ht="12.75">
      <c r="A1044" s="43"/>
    </row>
    <row r="1045" ht="12.75">
      <c r="A1045" s="43"/>
    </row>
    <row r="1046" ht="12.75">
      <c r="A1046" s="43"/>
    </row>
    <row r="1047" ht="12.75">
      <c r="A1047" s="43"/>
    </row>
    <row r="1048" ht="12.75">
      <c r="A1048" s="43"/>
    </row>
    <row r="1049" ht="12.75">
      <c r="A1049" s="43"/>
    </row>
    <row r="1050" ht="12.75">
      <c r="A1050" s="43"/>
    </row>
    <row r="1051" ht="12.75">
      <c r="A1051" s="43"/>
    </row>
    <row r="1052" ht="12.75">
      <c r="A1052" s="43"/>
    </row>
    <row r="1053" ht="12.75">
      <c r="A1053" s="43"/>
    </row>
    <row r="1054" ht="12.75">
      <c r="A1054" s="43"/>
    </row>
    <row r="1055" ht="12.75">
      <c r="A1055" s="43"/>
    </row>
    <row r="1056" ht="12.75">
      <c r="A1056" s="43"/>
    </row>
    <row r="1057" ht="12.75">
      <c r="A1057" s="43"/>
    </row>
    <row r="1058" ht="12.75">
      <c r="A1058" s="43"/>
    </row>
    <row r="1059" ht="12.75">
      <c r="A1059" s="43"/>
    </row>
    <row r="1060" ht="12.75">
      <c r="A1060" s="43"/>
    </row>
    <row r="1061" ht="12.75">
      <c r="A1061" s="43"/>
    </row>
    <row r="1062" ht="12.75">
      <c r="A1062" s="43"/>
    </row>
    <row r="1063" ht="12.75">
      <c r="A1063" s="43"/>
    </row>
    <row r="1064" ht="12.75">
      <c r="A1064" s="43"/>
    </row>
    <row r="1065" ht="12.75">
      <c r="A1065" s="43"/>
    </row>
    <row r="1066" ht="12.75">
      <c r="A1066" s="43"/>
    </row>
    <row r="1067" ht="12.75">
      <c r="A1067" s="43"/>
    </row>
    <row r="1068" ht="12.75">
      <c r="A1068" s="43"/>
    </row>
    <row r="1069" ht="12.75">
      <c r="A1069" s="43"/>
    </row>
    <row r="1070" ht="12.75">
      <c r="A1070" s="43"/>
    </row>
    <row r="1071" ht="12.75">
      <c r="A1071" s="43"/>
    </row>
    <row r="1072" ht="12.75">
      <c r="A1072" s="43"/>
    </row>
    <row r="1073" ht="12.75">
      <c r="A1073" s="43"/>
    </row>
    <row r="1074" ht="12.75">
      <c r="A1074" s="43"/>
    </row>
    <row r="1075" ht="12.75">
      <c r="A1075" s="43"/>
    </row>
    <row r="1076" ht="12.75">
      <c r="A1076" s="43"/>
    </row>
    <row r="1077" ht="12.75">
      <c r="A1077" s="43"/>
    </row>
    <row r="1078" ht="12.75">
      <c r="A1078" s="43"/>
    </row>
    <row r="1079" ht="12.75">
      <c r="A1079" s="43"/>
    </row>
    <row r="1080" ht="12.75">
      <c r="A1080" s="43"/>
    </row>
    <row r="1081" ht="12.75">
      <c r="A1081" s="43"/>
    </row>
    <row r="1082" ht="12.75">
      <c r="A1082" s="43"/>
    </row>
    <row r="1083" ht="12.75">
      <c r="A1083" s="43"/>
    </row>
    <row r="1084" ht="12.75">
      <c r="A1084" s="43"/>
    </row>
    <row r="1085" ht="12.75">
      <c r="A1085" s="43"/>
    </row>
    <row r="1086" ht="12.75">
      <c r="A1086" s="43"/>
    </row>
    <row r="1087" ht="12.75">
      <c r="A1087" s="43"/>
    </row>
    <row r="1088" ht="12.75">
      <c r="A1088" s="43"/>
    </row>
    <row r="1089" ht="12.75">
      <c r="A1089" s="43"/>
    </row>
    <row r="1090" ht="12.75">
      <c r="A1090" s="43"/>
    </row>
    <row r="1091" ht="12.75">
      <c r="A1091" s="43"/>
    </row>
    <row r="1092" ht="12.75">
      <c r="A1092" s="43"/>
    </row>
    <row r="1093" ht="12.75">
      <c r="A1093" s="43"/>
    </row>
    <row r="1094" ht="12.75">
      <c r="A1094" s="43"/>
    </row>
    <row r="1095" ht="12.75">
      <c r="A1095" s="43"/>
    </row>
    <row r="1096" ht="12.75">
      <c r="A1096" s="43"/>
    </row>
    <row r="1097" ht="12.75">
      <c r="A1097" s="43"/>
    </row>
    <row r="1098" ht="12.75">
      <c r="A1098" s="43"/>
    </row>
    <row r="1099" ht="12.75">
      <c r="A1099" s="43"/>
    </row>
    <row r="1100" ht="12.75">
      <c r="A1100" s="43"/>
    </row>
    <row r="1101" ht="12.75">
      <c r="A1101" s="43"/>
    </row>
    <row r="1102" ht="12.75">
      <c r="A1102" s="43"/>
    </row>
    <row r="1103" ht="12.75">
      <c r="A1103" s="43"/>
    </row>
    <row r="1104" ht="12.75">
      <c r="A1104" s="43"/>
    </row>
    <row r="1105" ht="12.75">
      <c r="A1105" s="43"/>
    </row>
    <row r="1106" ht="12.75">
      <c r="A1106" s="43"/>
    </row>
    <row r="1107" ht="12.75">
      <c r="A1107" s="43"/>
    </row>
    <row r="1108" ht="12.75">
      <c r="A1108" s="43"/>
    </row>
    <row r="1109" ht="12.75">
      <c r="A1109" s="43"/>
    </row>
    <row r="1110" ht="12.75">
      <c r="A1110" s="43"/>
    </row>
    <row r="1111" ht="12.75">
      <c r="A1111" s="43"/>
    </row>
    <row r="1112" ht="12.75">
      <c r="A1112" s="43"/>
    </row>
    <row r="1113" ht="12.75">
      <c r="A1113" s="43"/>
    </row>
    <row r="1114" ht="12.75">
      <c r="A1114" s="43"/>
    </row>
    <row r="1115" ht="12.75">
      <c r="A1115" s="43"/>
    </row>
    <row r="1116" ht="12.75">
      <c r="A1116" s="43"/>
    </row>
    <row r="1117" ht="12.75">
      <c r="A1117" s="43"/>
    </row>
    <row r="1118" ht="12.75">
      <c r="A1118" s="43"/>
    </row>
    <row r="1119" ht="12.75">
      <c r="A1119" s="43"/>
    </row>
    <row r="1120" ht="12.75">
      <c r="A1120" s="43"/>
    </row>
    <row r="1121" ht="12.75">
      <c r="A1121" s="43"/>
    </row>
    <row r="1122" ht="12.75">
      <c r="A1122" s="43"/>
    </row>
    <row r="1123" ht="12.75">
      <c r="A1123" s="43"/>
    </row>
    <row r="1124" ht="12.75">
      <c r="A1124" s="43"/>
    </row>
    <row r="1125" ht="12.75">
      <c r="A1125" s="43"/>
    </row>
    <row r="1126" ht="12.75">
      <c r="A1126" s="43"/>
    </row>
    <row r="1127" ht="12.75">
      <c r="A1127" s="43"/>
    </row>
    <row r="1128" ht="12.75">
      <c r="A1128" s="43"/>
    </row>
    <row r="1129" ht="12.75">
      <c r="A1129" s="43"/>
    </row>
    <row r="1130" ht="12.75">
      <c r="A1130" s="43"/>
    </row>
    <row r="1131" ht="12.75">
      <c r="A1131" s="43"/>
    </row>
    <row r="1132" ht="12.75">
      <c r="A1132" s="43"/>
    </row>
    <row r="1133" ht="12.75">
      <c r="A1133" s="43"/>
    </row>
    <row r="1134" ht="12.75">
      <c r="A1134" s="43"/>
    </row>
    <row r="1135" ht="12.75">
      <c r="A1135" s="43"/>
    </row>
    <row r="1136" ht="12.75">
      <c r="A1136" s="43"/>
    </row>
    <row r="1137" ht="12.75">
      <c r="A1137" s="43"/>
    </row>
    <row r="1138" ht="12.75">
      <c r="A1138" s="43"/>
    </row>
    <row r="1139" ht="12.75">
      <c r="A1139" s="43"/>
    </row>
    <row r="1140" ht="12.75">
      <c r="A1140" s="43"/>
    </row>
    <row r="1141" ht="12.75">
      <c r="A1141" s="43"/>
    </row>
    <row r="1142" ht="12.75">
      <c r="A1142" s="43"/>
    </row>
    <row r="1143" ht="12.75">
      <c r="A1143" s="43"/>
    </row>
    <row r="1144" ht="12.75">
      <c r="A1144" s="43"/>
    </row>
    <row r="1145" ht="12.75">
      <c r="A1145" s="43"/>
    </row>
    <row r="1146" ht="12.75">
      <c r="A1146" s="43"/>
    </row>
    <row r="1147" ht="12.75">
      <c r="A1147" s="43"/>
    </row>
    <row r="1148" ht="12.75">
      <c r="A1148" s="43"/>
    </row>
    <row r="1149" ht="12.75">
      <c r="A1149" s="43"/>
    </row>
    <row r="1150" ht="12.75">
      <c r="A1150" s="43"/>
    </row>
    <row r="1151" ht="12.75">
      <c r="A1151" s="43"/>
    </row>
    <row r="1152" ht="12.75">
      <c r="A1152" s="43"/>
    </row>
    <row r="1153" ht="12.75">
      <c r="A1153" s="43"/>
    </row>
    <row r="1154" ht="12.75">
      <c r="A1154" s="43"/>
    </row>
    <row r="1155" ht="12.75">
      <c r="A1155" s="43"/>
    </row>
    <row r="1156" ht="12.75">
      <c r="A1156" s="43"/>
    </row>
    <row r="1157" ht="12.75">
      <c r="A1157" s="43"/>
    </row>
    <row r="1158" ht="12.75">
      <c r="A1158" s="43"/>
    </row>
    <row r="1159" ht="12.75">
      <c r="A1159" s="43"/>
    </row>
    <row r="1160" ht="12.75">
      <c r="A1160" s="43"/>
    </row>
    <row r="1161" ht="12.75">
      <c r="A1161" s="43"/>
    </row>
    <row r="1162" ht="12.75">
      <c r="A1162" s="43"/>
    </row>
    <row r="1163" ht="12.75">
      <c r="A1163" s="43"/>
    </row>
    <row r="1164" ht="12.75">
      <c r="A1164" s="43"/>
    </row>
    <row r="1165" ht="12.75">
      <c r="A1165" s="43"/>
    </row>
    <row r="1166" ht="12.75">
      <c r="A1166" s="43"/>
    </row>
    <row r="1167" ht="12.75">
      <c r="A1167" s="43"/>
    </row>
    <row r="1168" ht="12.75">
      <c r="A1168" s="43"/>
    </row>
    <row r="1169" ht="12.75">
      <c r="A1169" s="43"/>
    </row>
    <row r="1170" ht="12.75">
      <c r="A1170" s="43"/>
    </row>
    <row r="1171" ht="12.75">
      <c r="A1171" s="43"/>
    </row>
    <row r="1172" ht="12.75">
      <c r="A1172" s="43"/>
    </row>
    <row r="1173" ht="12.75">
      <c r="A1173" s="43"/>
    </row>
    <row r="1174" ht="12.75">
      <c r="A1174" s="43"/>
    </row>
    <row r="1175" ht="12.75">
      <c r="A1175" s="43"/>
    </row>
    <row r="1176" ht="12.75">
      <c r="A1176" s="43"/>
    </row>
    <row r="1177" ht="12.75">
      <c r="A1177" s="43"/>
    </row>
    <row r="1178" ht="12.75">
      <c r="A1178" s="43"/>
    </row>
    <row r="1179" ht="12.75">
      <c r="A1179" s="43"/>
    </row>
    <row r="1180" ht="12.75">
      <c r="A1180" s="43"/>
    </row>
    <row r="1181" ht="12.75">
      <c r="A1181" s="43"/>
    </row>
    <row r="1182" ht="12.75">
      <c r="A1182" s="43"/>
    </row>
    <row r="1183" ht="12.75">
      <c r="A1183" s="43"/>
    </row>
    <row r="1184" ht="12.75">
      <c r="A1184" s="43"/>
    </row>
    <row r="1185" ht="12.75">
      <c r="A1185" s="43"/>
    </row>
    <row r="1186" ht="12.75">
      <c r="A1186" s="43"/>
    </row>
    <row r="1187" ht="12.75">
      <c r="A1187" s="43"/>
    </row>
    <row r="1188" ht="12.75">
      <c r="A1188" s="43"/>
    </row>
    <row r="1189" ht="12.75">
      <c r="A1189" s="43"/>
    </row>
    <row r="1190" ht="12.75">
      <c r="A1190" s="43"/>
    </row>
    <row r="1191" ht="12.75">
      <c r="A1191" s="43"/>
    </row>
    <row r="1192" ht="12.75">
      <c r="A1192" s="43"/>
    </row>
    <row r="1193" ht="12.75">
      <c r="A1193" s="43"/>
    </row>
    <row r="1194" ht="12.75">
      <c r="A1194" s="43"/>
    </row>
    <row r="1195" ht="12.75">
      <c r="A1195" s="43"/>
    </row>
    <row r="1196" ht="12.75">
      <c r="A1196" s="43"/>
    </row>
    <row r="1197" ht="12.75">
      <c r="A1197" s="43"/>
    </row>
    <row r="1198" ht="12.75">
      <c r="A1198" s="43"/>
    </row>
    <row r="1199" ht="12.75">
      <c r="A1199" s="43"/>
    </row>
    <row r="1200" ht="12.75">
      <c r="A1200" s="43"/>
    </row>
    <row r="1201" ht="12.75">
      <c r="A1201" s="43"/>
    </row>
    <row r="1202" ht="12.75">
      <c r="A1202" s="43"/>
    </row>
    <row r="1203" ht="12.75">
      <c r="A1203" s="43"/>
    </row>
    <row r="1204" ht="12.75">
      <c r="A1204" s="43"/>
    </row>
    <row r="1205" ht="12.75">
      <c r="A1205" s="43"/>
    </row>
    <row r="1206" ht="12.75">
      <c r="A1206" s="43"/>
    </row>
    <row r="1207" ht="12.75">
      <c r="A1207" s="43"/>
    </row>
    <row r="1208" ht="12.75">
      <c r="A1208" s="43"/>
    </row>
    <row r="1209" ht="12.75">
      <c r="A1209" s="43"/>
    </row>
    <row r="1210" ht="12.75">
      <c r="A1210" s="43"/>
    </row>
    <row r="1211" ht="12.75">
      <c r="A1211" s="43"/>
    </row>
    <row r="1212" ht="12.75">
      <c r="A1212" s="43"/>
    </row>
    <row r="1213" ht="12.75">
      <c r="A1213" s="43"/>
    </row>
    <row r="1214" ht="12.75">
      <c r="A1214" s="43"/>
    </row>
    <row r="1215" ht="12.75">
      <c r="A1215" s="43"/>
    </row>
    <row r="1216" ht="12.75">
      <c r="A1216" s="43"/>
    </row>
    <row r="1217" ht="12.75">
      <c r="A1217" s="43"/>
    </row>
    <row r="1218" ht="12.75">
      <c r="A1218" s="43"/>
    </row>
    <row r="1219" ht="12.75">
      <c r="A1219" s="43"/>
    </row>
    <row r="1220" ht="12.75">
      <c r="A1220" s="43"/>
    </row>
    <row r="1221" ht="12.75">
      <c r="A1221" s="43"/>
    </row>
    <row r="1222" ht="12.75">
      <c r="A1222" s="43"/>
    </row>
    <row r="1223" ht="12.75">
      <c r="A1223" s="43"/>
    </row>
    <row r="1224" ht="12.75">
      <c r="A1224" s="43"/>
    </row>
    <row r="1225" ht="12.75">
      <c r="A1225" s="43"/>
    </row>
    <row r="1226" ht="12.75">
      <c r="A1226" s="43"/>
    </row>
    <row r="1227" ht="12.75">
      <c r="A1227" s="43"/>
    </row>
    <row r="1228" ht="12.75">
      <c r="A1228" s="43"/>
    </row>
    <row r="1229" ht="12.75">
      <c r="A1229" s="43"/>
    </row>
    <row r="1230" ht="12.75">
      <c r="A1230" s="43"/>
    </row>
    <row r="1231" ht="12.75">
      <c r="A1231" s="43"/>
    </row>
    <row r="1232" ht="12.75">
      <c r="A1232" s="43"/>
    </row>
    <row r="1233" ht="12.75">
      <c r="A1233" s="43"/>
    </row>
    <row r="1234" ht="12.75">
      <c r="A1234" s="43"/>
    </row>
    <row r="1235" ht="12.75">
      <c r="A1235" s="43"/>
    </row>
    <row r="1236" ht="12.75">
      <c r="A1236" s="43"/>
    </row>
    <row r="1237" ht="12.75">
      <c r="A1237" s="43"/>
    </row>
    <row r="1238" ht="12.75">
      <c r="A1238" s="43"/>
    </row>
    <row r="1239" ht="12.75">
      <c r="A1239" s="43"/>
    </row>
    <row r="1240" ht="12.75">
      <c r="A1240" s="43"/>
    </row>
    <row r="1241" ht="12.75">
      <c r="A1241" s="43"/>
    </row>
    <row r="1242" ht="12.75">
      <c r="A1242" s="43"/>
    </row>
    <row r="1243" ht="12.75">
      <c r="A1243" s="43"/>
    </row>
    <row r="1244" ht="12.75">
      <c r="A1244" s="43"/>
    </row>
    <row r="1245" ht="12.75">
      <c r="A1245" s="43"/>
    </row>
    <row r="1246" ht="12.75">
      <c r="A1246" s="43"/>
    </row>
    <row r="1247" ht="12.75">
      <c r="A1247" s="43"/>
    </row>
    <row r="1248" ht="12.75">
      <c r="A1248" s="43"/>
    </row>
    <row r="1249" ht="12.75">
      <c r="A1249" s="43"/>
    </row>
    <row r="1250" ht="12.75">
      <c r="A1250" s="43"/>
    </row>
    <row r="1251" ht="12.75">
      <c r="A1251" s="43"/>
    </row>
    <row r="1252" ht="12.75">
      <c r="A1252" s="43"/>
    </row>
    <row r="1253" ht="12.75">
      <c r="A1253" s="43"/>
    </row>
    <row r="1254" ht="12.75">
      <c r="A1254" s="43"/>
    </row>
    <row r="1255" ht="12.75">
      <c r="A1255" s="43"/>
    </row>
    <row r="1256" ht="12.75">
      <c r="A1256" s="43"/>
    </row>
    <row r="1257" ht="12.75">
      <c r="A1257" s="43"/>
    </row>
    <row r="1258" ht="12.75">
      <c r="A1258" s="43"/>
    </row>
    <row r="1259" ht="12.75">
      <c r="A1259" s="43"/>
    </row>
    <row r="1260" ht="12.75">
      <c r="A1260" s="43"/>
    </row>
    <row r="1261" ht="12.75">
      <c r="A1261" s="43"/>
    </row>
    <row r="1262" ht="12.75">
      <c r="A1262" s="43"/>
    </row>
    <row r="1263" ht="12.75">
      <c r="A1263" s="43"/>
    </row>
    <row r="1264" ht="12.75">
      <c r="A1264" s="43"/>
    </row>
    <row r="1265" ht="12.75">
      <c r="A1265" s="43"/>
    </row>
    <row r="1266" ht="12.75">
      <c r="A1266" s="43"/>
    </row>
    <row r="1267" ht="12.75">
      <c r="A1267" s="43"/>
    </row>
    <row r="1268" ht="12.75">
      <c r="A1268" s="43"/>
    </row>
    <row r="1269" ht="12.75">
      <c r="A1269" s="43"/>
    </row>
    <row r="1270" ht="12.75">
      <c r="A1270" s="43"/>
    </row>
    <row r="1271" ht="12.75">
      <c r="A1271" s="43"/>
    </row>
    <row r="1272" ht="12.75">
      <c r="A1272" s="43"/>
    </row>
    <row r="1273" ht="12.75">
      <c r="A1273" s="43"/>
    </row>
    <row r="1274" ht="12.75">
      <c r="A1274" s="43"/>
    </row>
    <row r="1275" ht="12.75">
      <c r="A1275" s="43"/>
    </row>
    <row r="1276" ht="12.75">
      <c r="A1276" s="43"/>
    </row>
    <row r="1277" ht="12.75">
      <c r="A1277" s="43"/>
    </row>
    <row r="1278" ht="12.75">
      <c r="A1278" s="43"/>
    </row>
    <row r="1279" ht="12.75">
      <c r="A1279" s="43"/>
    </row>
    <row r="1280" ht="12.75">
      <c r="A1280" s="43"/>
    </row>
    <row r="1281" ht="12.75">
      <c r="A1281" s="43"/>
    </row>
    <row r="1282" ht="12.75">
      <c r="A1282" s="43"/>
    </row>
    <row r="1283" ht="12.75">
      <c r="A1283" s="43"/>
    </row>
    <row r="1284" ht="12.75">
      <c r="A1284" s="43"/>
    </row>
    <row r="1285" ht="12.75">
      <c r="A1285" s="43"/>
    </row>
    <row r="1286" ht="12.75">
      <c r="A1286" s="43"/>
    </row>
    <row r="1287" ht="12.75">
      <c r="A1287" s="43"/>
    </row>
    <row r="1288" ht="12.75">
      <c r="A1288" s="43"/>
    </row>
    <row r="1289" ht="12.75">
      <c r="A1289" s="43"/>
    </row>
    <row r="1290" ht="12.75">
      <c r="A1290" s="43"/>
    </row>
    <row r="1291" ht="12.75">
      <c r="A1291" s="43"/>
    </row>
    <row r="1292" ht="12.75">
      <c r="A1292" s="43"/>
    </row>
    <row r="1293" ht="12.75">
      <c r="A1293" s="43"/>
    </row>
    <row r="1294" ht="12.75">
      <c r="A1294" s="43"/>
    </row>
    <row r="1295" ht="12.75">
      <c r="A1295" s="43"/>
    </row>
    <row r="1296" ht="12.75">
      <c r="A1296" s="43"/>
    </row>
    <row r="1297" ht="12.75">
      <c r="A1297" s="43"/>
    </row>
    <row r="1298" ht="12.75">
      <c r="A1298" s="43"/>
    </row>
    <row r="1299" ht="12.75">
      <c r="A1299" s="43"/>
    </row>
    <row r="1300" ht="12.75">
      <c r="A1300" s="43"/>
    </row>
    <row r="1301" ht="12.75">
      <c r="A1301" s="43"/>
    </row>
    <row r="1302" ht="12.75">
      <c r="A1302" s="43"/>
    </row>
    <row r="1303" ht="12.75">
      <c r="A1303" s="43"/>
    </row>
    <row r="1304" ht="12.75">
      <c r="A1304" s="43"/>
    </row>
    <row r="1305" ht="12.75">
      <c r="A1305" s="43"/>
    </row>
    <row r="1306" ht="12.75">
      <c r="A1306" s="43"/>
    </row>
    <row r="1307" ht="12.75">
      <c r="A1307" s="43"/>
    </row>
    <row r="1308" ht="12.75">
      <c r="A1308" s="43"/>
    </row>
    <row r="1309" ht="12.75">
      <c r="A1309" s="43"/>
    </row>
    <row r="1310" ht="12.75">
      <c r="A1310" s="43"/>
    </row>
    <row r="1311" ht="12.75">
      <c r="A1311" s="43"/>
    </row>
    <row r="1312" ht="12.75">
      <c r="A1312" s="43"/>
    </row>
    <row r="1313" ht="12.75">
      <c r="A1313" s="43"/>
    </row>
    <row r="1314" ht="12.75">
      <c r="A1314" s="43"/>
    </row>
    <row r="1315" ht="12.75">
      <c r="A1315" s="43"/>
    </row>
    <row r="1316" ht="12.75">
      <c r="A1316" s="43"/>
    </row>
    <row r="1317" ht="12.75">
      <c r="A1317" s="43"/>
    </row>
    <row r="1318" ht="12.75">
      <c r="A1318" s="43"/>
    </row>
    <row r="1319" ht="12.75">
      <c r="A1319" s="43"/>
    </row>
    <row r="1320" ht="12.75">
      <c r="A1320" s="43"/>
    </row>
    <row r="1321" ht="12.75">
      <c r="A1321" s="43"/>
    </row>
    <row r="1322" ht="12.75">
      <c r="A1322" s="43"/>
    </row>
    <row r="1323" ht="12.75">
      <c r="A1323" s="43"/>
    </row>
    <row r="1324" ht="12.75">
      <c r="A1324" s="43"/>
    </row>
    <row r="1325" ht="12.75">
      <c r="A1325" s="43"/>
    </row>
    <row r="1326" ht="12.75">
      <c r="A1326" s="43"/>
    </row>
    <row r="1327" ht="12.75">
      <c r="A1327" s="43"/>
    </row>
    <row r="1328" ht="12.75">
      <c r="A1328" s="43"/>
    </row>
    <row r="1329" ht="12.75">
      <c r="A1329" s="43"/>
    </row>
    <row r="1330" ht="12.75">
      <c r="A1330" s="43"/>
    </row>
    <row r="1331" ht="12.75">
      <c r="A1331" s="43"/>
    </row>
    <row r="1332" ht="12.75">
      <c r="A1332" s="43"/>
    </row>
    <row r="1333" ht="12.75">
      <c r="A1333" s="43"/>
    </row>
    <row r="1334" ht="12.75">
      <c r="A1334" s="43"/>
    </row>
    <row r="1335" ht="12.75">
      <c r="A1335" s="43"/>
    </row>
    <row r="1336" ht="12.75">
      <c r="A1336" s="43"/>
    </row>
    <row r="1337" ht="12.75">
      <c r="A1337" s="43"/>
    </row>
    <row r="1338" ht="12.75">
      <c r="A1338" s="43"/>
    </row>
    <row r="1339" ht="12.75">
      <c r="A1339" s="43"/>
    </row>
    <row r="1340" ht="12.75">
      <c r="A1340" s="43"/>
    </row>
    <row r="1341" ht="12.75">
      <c r="A1341" s="43"/>
    </row>
    <row r="1342" ht="12.75">
      <c r="A1342" s="43"/>
    </row>
    <row r="1343" ht="12.75">
      <c r="A1343" s="43"/>
    </row>
    <row r="1344" ht="12.75">
      <c r="A1344" s="43"/>
    </row>
    <row r="1345" ht="12.75">
      <c r="A1345" s="43"/>
    </row>
    <row r="1346" ht="12.75">
      <c r="A1346" s="43"/>
    </row>
    <row r="1347" ht="12.75">
      <c r="A1347" s="43"/>
    </row>
    <row r="1348" ht="12.75">
      <c r="A1348" s="43"/>
    </row>
    <row r="1349" ht="12.75">
      <c r="A1349" s="43"/>
    </row>
    <row r="1350" ht="12.75">
      <c r="A1350" s="43"/>
    </row>
    <row r="1351" ht="12.75">
      <c r="A1351" s="43"/>
    </row>
    <row r="1352" ht="12.75">
      <c r="A1352" s="43"/>
    </row>
    <row r="1353" ht="12.75">
      <c r="A1353" s="43"/>
    </row>
    <row r="1354" ht="12.75">
      <c r="A1354" s="43"/>
    </row>
    <row r="1355" ht="12.75">
      <c r="A1355" s="43"/>
    </row>
    <row r="1356" ht="12.75">
      <c r="A1356" s="43"/>
    </row>
    <row r="1357" ht="12.75">
      <c r="A1357" s="43"/>
    </row>
    <row r="1358" ht="12.75">
      <c r="A1358" s="43"/>
    </row>
    <row r="1359" ht="12.75">
      <c r="A1359" s="43"/>
    </row>
    <row r="1360" ht="12.75">
      <c r="A1360" s="43"/>
    </row>
    <row r="1361" ht="12.75">
      <c r="A1361" s="43"/>
    </row>
    <row r="1362" ht="12.75">
      <c r="A1362" s="43"/>
    </row>
    <row r="1363" ht="12.75">
      <c r="A1363" s="43"/>
    </row>
    <row r="1364" ht="12.75">
      <c r="A1364" s="43"/>
    </row>
    <row r="1365" ht="12.75">
      <c r="A1365" s="43"/>
    </row>
    <row r="1366" ht="12.75">
      <c r="A1366" s="43"/>
    </row>
    <row r="1367" ht="12.75">
      <c r="A1367" s="43"/>
    </row>
    <row r="1368" ht="12.75">
      <c r="A1368" s="43"/>
    </row>
    <row r="1369" ht="12.75">
      <c r="A1369" s="43"/>
    </row>
    <row r="1370" ht="12.75">
      <c r="A1370" s="43"/>
    </row>
    <row r="1371" ht="12.75">
      <c r="A1371" s="43"/>
    </row>
    <row r="1372" ht="12.75">
      <c r="A1372" s="43"/>
    </row>
    <row r="1373" ht="12.75">
      <c r="A1373" s="43"/>
    </row>
    <row r="1374" ht="12.75">
      <c r="A1374" s="43"/>
    </row>
    <row r="1375" ht="12.75">
      <c r="A1375" s="43"/>
    </row>
    <row r="1376" ht="12.75">
      <c r="A1376" s="43"/>
    </row>
    <row r="1377" ht="12.75">
      <c r="A1377" s="43"/>
    </row>
    <row r="1378" ht="12.75">
      <c r="A1378" s="43"/>
    </row>
    <row r="1379" ht="12.75">
      <c r="A1379" s="43"/>
    </row>
    <row r="1380" ht="12.75">
      <c r="A1380" s="43"/>
    </row>
    <row r="1381" ht="12.75">
      <c r="A1381" s="43"/>
    </row>
    <row r="1382" ht="12.75">
      <c r="A1382" s="43"/>
    </row>
    <row r="1383" ht="12.75">
      <c r="A1383" s="43"/>
    </row>
    <row r="1384" ht="12.75">
      <c r="A1384" s="43"/>
    </row>
    <row r="1385" ht="12.75">
      <c r="A1385" s="43"/>
    </row>
    <row r="1386" ht="12.75">
      <c r="A1386" s="43"/>
    </row>
    <row r="1387" ht="12.75">
      <c r="A1387" s="43"/>
    </row>
    <row r="1388" ht="12.75">
      <c r="A1388" s="43"/>
    </row>
    <row r="1389" ht="12.75">
      <c r="A1389" s="43"/>
    </row>
    <row r="1390" ht="12.75">
      <c r="A1390" s="43"/>
    </row>
    <row r="1391" ht="12.75">
      <c r="A1391" s="43"/>
    </row>
    <row r="1392" ht="12.75">
      <c r="A1392" s="43"/>
    </row>
    <row r="1393" ht="12.75">
      <c r="A1393" s="43"/>
    </row>
    <row r="1394" ht="12.75">
      <c r="A1394" s="43"/>
    </row>
    <row r="1395" ht="12.75">
      <c r="A1395" s="43"/>
    </row>
    <row r="1396" ht="12.75">
      <c r="A1396" s="43"/>
    </row>
    <row r="1397" ht="12.75">
      <c r="A1397" s="43"/>
    </row>
    <row r="1398" ht="12.75">
      <c r="A1398" s="43"/>
    </row>
    <row r="1399" ht="12.75">
      <c r="A1399" s="43"/>
    </row>
    <row r="1400" ht="12.75">
      <c r="A1400" s="43"/>
    </row>
    <row r="1401" ht="12.75">
      <c r="A1401" s="43"/>
    </row>
    <row r="1402" ht="12.75">
      <c r="A1402" s="43"/>
    </row>
    <row r="1403" ht="12.75">
      <c r="A1403" s="43"/>
    </row>
    <row r="1404" ht="12.75">
      <c r="A1404" s="43"/>
    </row>
    <row r="1405" ht="12.75">
      <c r="A1405" s="43"/>
    </row>
    <row r="1406" ht="12.75">
      <c r="A1406" s="43"/>
    </row>
    <row r="1407" ht="12.75">
      <c r="A1407" s="43"/>
    </row>
    <row r="1408" ht="12.75">
      <c r="A1408" s="43"/>
    </row>
    <row r="1409" ht="12.75">
      <c r="A1409" s="43"/>
    </row>
    <row r="1410" ht="12.75">
      <c r="A1410" s="43"/>
    </row>
    <row r="1411" ht="12.75">
      <c r="A1411" s="43"/>
    </row>
    <row r="1412" ht="12.75">
      <c r="A1412" s="43"/>
    </row>
    <row r="1413" ht="12.75">
      <c r="A1413" s="43"/>
    </row>
    <row r="1414" ht="12.75">
      <c r="A1414" s="43"/>
    </row>
    <row r="1415" ht="12.75">
      <c r="A1415" s="43"/>
    </row>
    <row r="1416" ht="12.75">
      <c r="A1416" s="43"/>
    </row>
    <row r="1417" ht="12.75">
      <c r="A1417" s="43"/>
    </row>
    <row r="1418" ht="12.75">
      <c r="A1418" s="43"/>
    </row>
    <row r="1419" ht="12.75">
      <c r="A1419" s="43"/>
    </row>
    <row r="1420" ht="12.75">
      <c r="A1420" s="43"/>
    </row>
    <row r="1421" ht="12.75">
      <c r="A1421" s="43"/>
    </row>
    <row r="1422" ht="12.75">
      <c r="A1422" s="43"/>
    </row>
    <row r="1423" ht="12.75">
      <c r="A1423" s="43"/>
    </row>
    <row r="1424" ht="12.75">
      <c r="A1424" s="43"/>
    </row>
    <row r="1425" ht="12.75">
      <c r="A1425" s="43"/>
    </row>
    <row r="1426" ht="12.75">
      <c r="A1426" s="43"/>
    </row>
    <row r="1427" ht="12.75">
      <c r="A1427" s="43"/>
    </row>
    <row r="1428" ht="12.75">
      <c r="A1428" s="43"/>
    </row>
    <row r="1429" ht="12.75">
      <c r="A1429" s="43"/>
    </row>
    <row r="1430" ht="12.75">
      <c r="A1430" s="43"/>
    </row>
    <row r="1431" ht="12.75">
      <c r="A1431" s="43"/>
    </row>
    <row r="1432" ht="12.75">
      <c r="A1432" s="43"/>
    </row>
    <row r="1433" ht="12.75">
      <c r="A1433" s="43"/>
    </row>
    <row r="1434" ht="12.75">
      <c r="A1434" s="43"/>
    </row>
    <row r="1435" ht="12.75">
      <c r="A1435" s="43"/>
    </row>
    <row r="1436" ht="12.75">
      <c r="A1436" s="43"/>
    </row>
    <row r="1437" ht="12.75">
      <c r="A1437" s="43"/>
    </row>
    <row r="1438" ht="12.75">
      <c r="A1438" s="43"/>
    </row>
    <row r="1439" ht="12.75">
      <c r="A1439" s="43"/>
    </row>
    <row r="1440" ht="12.75">
      <c r="A1440" s="43"/>
    </row>
    <row r="1441" ht="12.75">
      <c r="A1441" s="43"/>
    </row>
    <row r="1442" ht="12.75">
      <c r="A1442" s="43"/>
    </row>
    <row r="1443" ht="12.75">
      <c r="A1443" s="43"/>
    </row>
    <row r="1444" ht="12.75">
      <c r="A1444" s="43"/>
    </row>
    <row r="1445" ht="12.75">
      <c r="A1445" s="43"/>
    </row>
    <row r="1446" ht="12.75">
      <c r="A1446" s="43"/>
    </row>
    <row r="1447" ht="12.75">
      <c r="A1447" s="43"/>
    </row>
    <row r="1448" ht="12.75">
      <c r="A1448" s="43"/>
    </row>
    <row r="1449" ht="12.75">
      <c r="A1449" s="43"/>
    </row>
    <row r="1450" ht="12.75">
      <c r="A1450" s="43"/>
    </row>
    <row r="1451" ht="12.75">
      <c r="A1451" s="43"/>
    </row>
    <row r="1452" ht="12.75">
      <c r="A1452" s="43"/>
    </row>
    <row r="1453" ht="12.75">
      <c r="A1453" s="43"/>
    </row>
    <row r="1454" ht="12.75">
      <c r="A1454" s="43"/>
    </row>
    <row r="1455" ht="12.75">
      <c r="A1455" s="43"/>
    </row>
    <row r="1456" ht="12.75">
      <c r="A1456" s="43"/>
    </row>
    <row r="1457" ht="12.75">
      <c r="A1457" s="43"/>
    </row>
    <row r="1458" ht="12.75">
      <c r="A1458" s="43"/>
    </row>
    <row r="1459" ht="12.75">
      <c r="A1459" s="43"/>
    </row>
    <row r="1460" ht="12.75">
      <c r="A1460" s="43"/>
    </row>
    <row r="1461" ht="12.75">
      <c r="A1461" s="43"/>
    </row>
    <row r="1462" ht="12.75">
      <c r="A1462" s="43"/>
    </row>
    <row r="1463" ht="12.75">
      <c r="A1463" s="43"/>
    </row>
    <row r="1464" ht="12.75">
      <c r="A1464" s="43"/>
    </row>
    <row r="1465" ht="12.75">
      <c r="A1465" s="43"/>
    </row>
    <row r="1466" ht="12.75">
      <c r="A1466" s="43"/>
    </row>
    <row r="1467" ht="12.75">
      <c r="A1467" s="43"/>
    </row>
    <row r="1468" ht="12.75">
      <c r="A1468" s="43"/>
    </row>
    <row r="1469" ht="12.75">
      <c r="A1469" s="43"/>
    </row>
    <row r="1470" ht="12.75">
      <c r="A1470" s="43"/>
    </row>
    <row r="1471" ht="12.75">
      <c r="A1471" s="43"/>
    </row>
    <row r="1472" ht="12.75">
      <c r="A1472" s="43"/>
    </row>
    <row r="1473" ht="12.75">
      <c r="A1473" s="43"/>
    </row>
    <row r="1474" ht="12.75">
      <c r="A1474" s="43"/>
    </row>
    <row r="1475" ht="12.75">
      <c r="A1475" s="43"/>
    </row>
    <row r="1476" ht="12.75">
      <c r="A1476" s="43"/>
    </row>
    <row r="1477" ht="12.75">
      <c r="A1477" s="43"/>
    </row>
    <row r="1478" ht="12.75">
      <c r="A1478" s="43"/>
    </row>
    <row r="1479" ht="12.75">
      <c r="A1479" s="43"/>
    </row>
    <row r="1480" ht="12.75">
      <c r="A1480" s="43"/>
    </row>
    <row r="1481" ht="12.75">
      <c r="A1481" s="43"/>
    </row>
    <row r="1482" ht="12.75">
      <c r="A1482" s="43"/>
    </row>
    <row r="1483" ht="12.75">
      <c r="A1483" s="43"/>
    </row>
    <row r="1484" ht="12.75">
      <c r="A1484" s="43"/>
    </row>
    <row r="1485" ht="12.75">
      <c r="A1485" s="43"/>
    </row>
    <row r="1486" ht="12.75">
      <c r="A1486" s="43"/>
    </row>
    <row r="1487" ht="12.75">
      <c r="A1487" s="43"/>
    </row>
    <row r="1488" ht="12.75">
      <c r="A1488" s="43"/>
    </row>
    <row r="1489" ht="12.75">
      <c r="A1489" s="43"/>
    </row>
    <row r="1490" ht="12.75">
      <c r="A1490" s="43"/>
    </row>
    <row r="1491" ht="12.75">
      <c r="A1491" s="43"/>
    </row>
    <row r="1492" ht="12.75">
      <c r="A1492" s="43"/>
    </row>
    <row r="1493" ht="12.75">
      <c r="A1493" s="43"/>
    </row>
    <row r="1494" ht="12.75">
      <c r="A1494" s="43"/>
    </row>
    <row r="1495" ht="12.75">
      <c r="A1495" s="43"/>
    </row>
    <row r="1496" ht="12.75">
      <c r="A1496" s="43"/>
    </row>
    <row r="1497" ht="12.75">
      <c r="A1497" s="43"/>
    </row>
    <row r="1498" ht="12.75">
      <c r="A1498" s="43"/>
    </row>
    <row r="1499" ht="12.75">
      <c r="A1499" s="43"/>
    </row>
    <row r="1500" ht="12.75">
      <c r="A1500" s="43"/>
    </row>
    <row r="1501" ht="12.75">
      <c r="A1501" s="43"/>
    </row>
    <row r="1502" ht="12.75">
      <c r="A1502" s="43"/>
    </row>
    <row r="1503" ht="12.75">
      <c r="A1503" s="43"/>
    </row>
    <row r="1504" ht="12.75">
      <c r="A1504" s="43"/>
    </row>
    <row r="1505" ht="12.75">
      <c r="A1505" s="43"/>
    </row>
    <row r="1506" ht="12.75">
      <c r="A1506" s="43"/>
    </row>
    <row r="1507" ht="12.75">
      <c r="A1507" s="43"/>
    </row>
    <row r="1508" ht="12.75">
      <c r="A1508" s="43"/>
    </row>
    <row r="1509" ht="12.75">
      <c r="A1509" s="43"/>
    </row>
    <row r="1510" ht="12.75">
      <c r="A1510" s="43"/>
    </row>
    <row r="1511" ht="12.75">
      <c r="A1511" s="43"/>
    </row>
    <row r="1512" ht="12.75">
      <c r="A1512" s="43"/>
    </row>
    <row r="1513" ht="12.75">
      <c r="A1513" s="43"/>
    </row>
    <row r="1514" ht="12.75">
      <c r="A1514" s="43"/>
    </row>
    <row r="1515" ht="12.75">
      <c r="A1515" s="43"/>
    </row>
    <row r="1516" ht="12.75">
      <c r="A1516" s="43"/>
    </row>
    <row r="1517" ht="12.75">
      <c r="A1517" s="43"/>
    </row>
    <row r="1518" ht="12.75">
      <c r="A1518" s="43"/>
    </row>
    <row r="1519" ht="12.75">
      <c r="A1519" s="43"/>
    </row>
    <row r="1520" ht="12.75">
      <c r="A1520" s="43"/>
    </row>
    <row r="1521" ht="12.75">
      <c r="A1521" s="43"/>
    </row>
    <row r="1522" ht="12.75">
      <c r="A1522" s="43"/>
    </row>
    <row r="1523" ht="12.75">
      <c r="A1523" s="43"/>
    </row>
    <row r="1524" ht="12.75">
      <c r="A1524" s="43"/>
    </row>
    <row r="1525" ht="12.75">
      <c r="A1525" s="43"/>
    </row>
    <row r="1526" ht="12.75">
      <c r="A1526" s="43"/>
    </row>
    <row r="1527" ht="12.75">
      <c r="A1527" s="43"/>
    </row>
    <row r="1528" ht="12.75">
      <c r="A1528" s="43"/>
    </row>
    <row r="1529" ht="12.75">
      <c r="A1529" s="43"/>
    </row>
    <row r="1530" ht="12.75">
      <c r="A1530" s="43"/>
    </row>
    <row r="1531" ht="12.75">
      <c r="A1531" s="43"/>
    </row>
    <row r="1532" ht="12.75">
      <c r="A1532" s="43"/>
    </row>
    <row r="1533" ht="12.75">
      <c r="A1533" s="43"/>
    </row>
    <row r="1534" ht="12.75">
      <c r="A1534" s="43"/>
    </row>
    <row r="1535" ht="12.75">
      <c r="A1535" s="43"/>
    </row>
    <row r="1536" ht="12.75">
      <c r="A1536" s="43"/>
    </row>
    <row r="1537" ht="12.75">
      <c r="A1537" s="43"/>
    </row>
    <row r="1538" ht="12.75">
      <c r="A1538" s="43"/>
    </row>
    <row r="1539" ht="12.75">
      <c r="A1539" s="43"/>
    </row>
    <row r="1540" ht="12.75">
      <c r="A1540" s="43"/>
    </row>
    <row r="1541" ht="12.75">
      <c r="A1541" s="43"/>
    </row>
    <row r="1542" ht="12.75">
      <c r="A1542" s="43"/>
    </row>
    <row r="1543" ht="12.75">
      <c r="A1543" s="43"/>
    </row>
    <row r="1544" ht="12.75">
      <c r="A1544" s="43"/>
    </row>
    <row r="1545" ht="12.75">
      <c r="A1545" s="43"/>
    </row>
    <row r="1546" ht="12.75">
      <c r="A1546" s="43"/>
    </row>
    <row r="1547" ht="12.75">
      <c r="A1547" s="43"/>
    </row>
    <row r="1548" ht="12.75">
      <c r="A1548" s="43"/>
    </row>
    <row r="1549" ht="12.75">
      <c r="A1549" s="43"/>
    </row>
    <row r="1550" ht="12.75">
      <c r="A1550" s="43"/>
    </row>
    <row r="1551" ht="12.75">
      <c r="A1551" s="43"/>
    </row>
    <row r="1552" ht="12.75">
      <c r="A1552" s="43"/>
    </row>
    <row r="1553" ht="12.75">
      <c r="A1553" s="43"/>
    </row>
    <row r="1554" ht="12.75">
      <c r="A1554" s="43"/>
    </row>
    <row r="1555" ht="12.75">
      <c r="A1555" s="43"/>
    </row>
    <row r="1556" ht="12.75">
      <c r="A1556" s="43"/>
    </row>
    <row r="1557" ht="12.75">
      <c r="A1557" s="43"/>
    </row>
    <row r="1558" ht="12.75">
      <c r="A1558" s="43"/>
    </row>
    <row r="1559" ht="12.75">
      <c r="A1559" s="43"/>
    </row>
    <row r="1560" ht="12.75">
      <c r="A1560" s="43"/>
    </row>
    <row r="1561" ht="12.75">
      <c r="A1561" s="43"/>
    </row>
    <row r="1562" ht="12.75">
      <c r="A1562" s="43"/>
    </row>
    <row r="1563" ht="12.75">
      <c r="A1563" s="43"/>
    </row>
    <row r="1564" ht="12.75">
      <c r="A1564" s="43"/>
    </row>
    <row r="1565" ht="12.75">
      <c r="A1565" s="43"/>
    </row>
    <row r="1566" ht="12.75">
      <c r="A1566" s="43"/>
    </row>
    <row r="1567" ht="12.75">
      <c r="A1567" s="43"/>
    </row>
    <row r="1568" ht="12.75">
      <c r="A1568" s="43"/>
    </row>
    <row r="1569" ht="12.75">
      <c r="A1569" s="43"/>
    </row>
    <row r="1570" ht="12.75">
      <c r="A1570" s="43"/>
    </row>
    <row r="1571" ht="12.75">
      <c r="A1571" s="43"/>
    </row>
    <row r="1572" ht="12.75">
      <c r="A1572" s="43"/>
    </row>
    <row r="1573" ht="12.75">
      <c r="A1573" s="43"/>
    </row>
    <row r="1574" ht="12.75">
      <c r="A1574" s="43"/>
    </row>
    <row r="1575" ht="12.75">
      <c r="A1575" s="43"/>
    </row>
    <row r="1576" ht="12.75">
      <c r="A1576" s="43"/>
    </row>
    <row r="1577" ht="12.75">
      <c r="A1577" s="43"/>
    </row>
    <row r="1578" ht="12.75">
      <c r="A1578" s="43"/>
    </row>
    <row r="1579" ht="12.75">
      <c r="A1579" s="43"/>
    </row>
    <row r="1580" ht="12.75">
      <c r="A1580" s="43"/>
    </row>
    <row r="1581" ht="12.75">
      <c r="A1581" s="43"/>
    </row>
    <row r="1582" ht="12.75">
      <c r="A1582" s="43"/>
    </row>
    <row r="1583" ht="12.75">
      <c r="A1583" s="43"/>
    </row>
    <row r="1584" ht="12.75">
      <c r="A1584" s="43"/>
    </row>
    <row r="1585" ht="12.75">
      <c r="A1585" s="43"/>
    </row>
    <row r="1586" ht="12.75">
      <c r="A1586" s="43"/>
    </row>
    <row r="1587" ht="12.75">
      <c r="A1587" s="43"/>
    </row>
    <row r="1588" ht="12.75">
      <c r="A1588" s="43"/>
    </row>
    <row r="1589" ht="12.75">
      <c r="A1589" s="43"/>
    </row>
    <row r="1590" ht="12.75">
      <c r="A1590" s="43"/>
    </row>
    <row r="1591" ht="12.75">
      <c r="A1591" s="43"/>
    </row>
    <row r="1592" ht="12.75">
      <c r="A1592" s="43"/>
    </row>
    <row r="1593" ht="12.75">
      <c r="A1593" s="43"/>
    </row>
    <row r="1594" ht="12.75">
      <c r="A1594" s="43"/>
    </row>
    <row r="1595" ht="12.75">
      <c r="A1595" s="43"/>
    </row>
    <row r="1596" ht="12.75">
      <c r="A1596" s="43"/>
    </row>
    <row r="1597" ht="12.75">
      <c r="A1597" s="43"/>
    </row>
    <row r="1598" ht="12.75">
      <c r="A1598" s="43"/>
    </row>
    <row r="1599" ht="12.75">
      <c r="A1599" s="43"/>
    </row>
    <row r="1600" ht="12.75">
      <c r="A1600" s="43"/>
    </row>
    <row r="1601" ht="12.75">
      <c r="A1601" s="43"/>
    </row>
    <row r="1602" ht="12.75">
      <c r="A1602" s="43"/>
    </row>
    <row r="1603" ht="12.75">
      <c r="A1603" s="43"/>
    </row>
    <row r="1604" ht="12.75">
      <c r="A1604" s="43"/>
    </row>
    <row r="1605" ht="12.75">
      <c r="A1605" s="43"/>
    </row>
    <row r="1606" ht="12.75">
      <c r="A1606" s="43"/>
    </row>
    <row r="1607" ht="12.75">
      <c r="A1607" s="43"/>
    </row>
    <row r="1608" ht="12.75">
      <c r="A1608" s="43"/>
    </row>
    <row r="1609" ht="12.75">
      <c r="A1609" s="43"/>
    </row>
    <row r="1610" ht="12.75">
      <c r="A1610" s="43"/>
    </row>
    <row r="1611" ht="12.75">
      <c r="A1611" s="43"/>
    </row>
    <row r="1612" ht="12.75">
      <c r="A1612" s="43"/>
    </row>
    <row r="1613" ht="12.75">
      <c r="A1613" s="43"/>
    </row>
    <row r="1614" ht="12.75">
      <c r="A1614" s="43"/>
    </row>
    <row r="1615" ht="12.75">
      <c r="A1615" s="43"/>
    </row>
    <row r="1616" ht="12.75">
      <c r="A1616" s="43"/>
    </row>
    <row r="1617" ht="12.75">
      <c r="A1617" s="43"/>
    </row>
    <row r="1618" ht="12.75">
      <c r="A1618" s="43"/>
    </row>
    <row r="1619" ht="12.75">
      <c r="A1619" s="43"/>
    </row>
    <row r="1620" ht="12.75">
      <c r="A1620" s="43"/>
    </row>
    <row r="1621" ht="12.75">
      <c r="A1621" s="43"/>
    </row>
    <row r="1622" ht="12.75">
      <c r="A1622" s="43"/>
    </row>
    <row r="1623" ht="12.75">
      <c r="A1623" s="43"/>
    </row>
    <row r="1624" ht="12.75">
      <c r="A1624" s="43"/>
    </row>
    <row r="1625" ht="12.75">
      <c r="A1625" s="43"/>
    </row>
    <row r="1626" ht="12.75">
      <c r="A1626" s="43"/>
    </row>
    <row r="1627" ht="12.75">
      <c r="A1627" s="43"/>
    </row>
    <row r="1628" ht="12.75">
      <c r="A1628" s="43"/>
    </row>
    <row r="1629" ht="12.75">
      <c r="A1629" s="43"/>
    </row>
    <row r="1630" ht="12.75">
      <c r="A1630" s="43"/>
    </row>
    <row r="1631" ht="12.75">
      <c r="A1631" s="43"/>
    </row>
    <row r="1632" ht="12.75">
      <c r="A1632" s="43"/>
    </row>
    <row r="1633" ht="12.75">
      <c r="A1633" s="43"/>
    </row>
    <row r="1634" ht="12.75">
      <c r="A1634" s="43"/>
    </row>
    <row r="1635" ht="12.75">
      <c r="A1635" s="43"/>
    </row>
    <row r="1636" ht="12.75">
      <c r="A1636" s="43"/>
    </row>
    <row r="1637" ht="12.75">
      <c r="A1637" s="43"/>
    </row>
    <row r="1638" ht="12.75">
      <c r="A1638" s="43"/>
    </row>
    <row r="1639" ht="12.75">
      <c r="A1639" s="43"/>
    </row>
    <row r="1640" ht="12.75">
      <c r="A1640" s="43"/>
    </row>
    <row r="1641" ht="12.75">
      <c r="A1641" s="43"/>
    </row>
    <row r="1642" ht="12.75">
      <c r="A1642" s="43"/>
    </row>
    <row r="1643" ht="12.75">
      <c r="A1643" s="43"/>
    </row>
    <row r="1644" ht="12.75">
      <c r="A1644" s="43"/>
    </row>
    <row r="1645" ht="12.75">
      <c r="A1645" s="43"/>
    </row>
    <row r="1646" ht="12.75">
      <c r="A1646" s="43"/>
    </row>
    <row r="1647" ht="12.75">
      <c r="A1647" s="43"/>
    </row>
    <row r="1648" ht="12.75">
      <c r="A1648" s="43"/>
    </row>
    <row r="1649" ht="12.75">
      <c r="A1649" s="43"/>
    </row>
    <row r="1650" ht="12.75">
      <c r="A1650" s="43"/>
    </row>
    <row r="1651" ht="12.75">
      <c r="A1651" s="43"/>
    </row>
    <row r="1652" ht="12.75">
      <c r="A1652" s="43"/>
    </row>
    <row r="1653" ht="12.75">
      <c r="A1653" s="43"/>
    </row>
    <row r="1654" ht="12.75">
      <c r="A1654" s="43"/>
    </row>
    <row r="1655" ht="12.75">
      <c r="A1655" s="43"/>
    </row>
    <row r="1656" ht="12.75">
      <c r="A1656" s="43"/>
    </row>
    <row r="1657" ht="12.75">
      <c r="A1657" s="43"/>
    </row>
    <row r="1658" ht="12.75">
      <c r="A1658" s="43"/>
    </row>
    <row r="1659" ht="12.75">
      <c r="A1659" s="43"/>
    </row>
    <row r="1660" ht="12.75">
      <c r="A1660" s="43"/>
    </row>
    <row r="1661" ht="12.75">
      <c r="A1661" s="43"/>
    </row>
    <row r="1662" ht="12.75">
      <c r="A1662" s="43"/>
    </row>
    <row r="1663" ht="12.75">
      <c r="A1663" s="43"/>
    </row>
    <row r="1664" ht="12.75">
      <c r="A1664" s="43"/>
    </row>
    <row r="1665" ht="12.75">
      <c r="A1665" s="43"/>
    </row>
    <row r="1666" ht="12.75">
      <c r="A1666" s="43"/>
    </row>
    <row r="1667" ht="12.75">
      <c r="A1667" s="43"/>
    </row>
    <row r="1668" ht="12.75">
      <c r="A1668" s="43"/>
    </row>
    <row r="1669" ht="12.75">
      <c r="A1669" s="43"/>
    </row>
    <row r="1670" ht="12.75">
      <c r="A1670" s="43"/>
    </row>
    <row r="1671" ht="12.75">
      <c r="A1671" s="43"/>
    </row>
    <row r="1672" ht="12.75">
      <c r="A1672" s="43"/>
    </row>
    <row r="1673" ht="12.75">
      <c r="A1673" s="43"/>
    </row>
    <row r="1674" ht="12.75">
      <c r="A1674" s="43"/>
    </row>
    <row r="1675" ht="12.75">
      <c r="A1675" s="43"/>
    </row>
    <row r="1676" ht="12.75">
      <c r="A1676" s="43"/>
    </row>
    <row r="1677" ht="12.75">
      <c r="A1677" s="43"/>
    </row>
    <row r="1678" ht="12.75">
      <c r="A1678" s="43"/>
    </row>
    <row r="1679" ht="12.75">
      <c r="A1679" s="43"/>
    </row>
    <row r="1680" ht="12.75">
      <c r="A1680" s="43"/>
    </row>
    <row r="1681" ht="12.75">
      <c r="A1681" s="43"/>
    </row>
    <row r="1682" ht="12.75">
      <c r="A1682" s="43"/>
    </row>
    <row r="1683" ht="12.75">
      <c r="A1683" s="43"/>
    </row>
    <row r="1684" ht="12.75">
      <c r="A1684" s="43"/>
    </row>
    <row r="1685" ht="12.75">
      <c r="A1685" s="43"/>
    </row>
    <row r="1686" ht="12.75">
      <c r="A1686" s="43"/>
    </row>
    <row r="1687" ht="12.75">
      <c r="A1687" s="43"/>
    </row>
    <row r="1688" ht="12.75">
      <c r="A1688" s="43"/>
    </row>
    <row r="1689" ht="12.75">
      <c r="A1689" s="43"/>
    </row>
    <row r="1690" ht="12.75">
      <c r="A1690" s="43"/>
    </row>
    <row r="1691" ht="12.75">
      <c r="A1691" s="43"/>
    </row>
    <row r="1692" ht="12.75">
      <c r="A1692" s="43"/>
    </row>
    <row r="1693" ht="12.75">
      <c r="A1693" s="43"/>
    </row>
    <row r="1694" ht="12.75">
      <c r="A1694" s="43"/>
    </row>
    <row r="1695" ht="12.75">
      <c r="A1695" s="43"/>
    </row>
    <row r="1696" ht="12.75">
      <c r="A1696" s="43"/>
    </row>
    <row r="1697" ht="12.75">
      <c r="A1697" s="43"/>
    </row>
    <row r="1698" ht="12.75">
      <c r="A1698" s="43"/>
    </row>
    <row r="1699" ht="12.75">
      <c r="A1699" s="43"/>
    </row>
    <row r="1700" ht="12.75">
      <c r="A1700" s="43"/>
    </row>
    <row r="1701" ht="12.75">
      <c r="A1701" s="43"/>
    </row>
    <row r="1702" ht="12.75">
      <c r="A1702" s="43"/>
    </row>
    <row r="1703" ht="12.75">
      <c r="A1703" s="43"/>
    </row>
    <row r="1704" ht="12.75">
      <c r="A1704" s="43"/>
    </row>
    <row r="1705" ht="12.75">
      <c r="A1705" s="43"/>
    </row>
    <row r="1706" ht="12.75">
      <c r="A1706" s="43"/>
    </row>
    <row r="1707" ht="12.75">
      <c r="A1707" s="43"/>
    </row>
    <row r="1708" ht="12.75">
      <c r="A1708" s="43"/>
    </row>
    <row r="1709" ht="12.75">
      <c r="A1709" s="43"/>
    </row>
    <row r="1710" ht="12.75">
      <c r="A1710" s="43"/>
    </row>
    <row r="1711" ht="12.75">
      <c r="A1711" s="43"/>
    </row>
    <row r="1712" ht="12.75">
      <c r="A1712" s="43"/>
    </row>
    <row r="1713" ht="12.75">
      <c r="A1713" s="43"/>
    </row>
    <row r="1714" ht="12.75">
      <c r="A1714" s="43"/>
    </row>
    <row r="1715" ht="12.75">
      <c r="A1715" s="43"/>
    </row>
    <row r="1716" ht="12.75">
      <c r="A1716" s="43"/>
    </row>
    <row r="1717" ht="12.75">
      <c r="A1717" s="43"/>
    </row>
    <row r="1718" ht="12.75">
      <c r="A1718" s="43"/>
    </row>
    <row r="1719" ht="12.75">
      <c r="A1719" s="43"/>
    </row>
    <row r="1720" ht="12.75">
      <c r="A1720" s="43"/>
    </row>
    <row r="1721" ht="12.75">
      <c r="A1721" s="43"/>
    </row>
    <row r="1722" ht="12.75">
      <c r="A1722" s="43"/>
    </row>
    <row r="1723" ht="12.75">
      <c r="A1723" s="43"/>
    </row>
    <row r="1724" ht="12.75">
      <c r="A1724" s="43"/>
    </row>
    <row r="1725" ht="12.75">
      <c r="A1725" s="43"/>
    </row>
    <row r="1726" ht="12.75">
      <c r="A1726" s="43"/>
    </row>
    <row r="1727" ht="12.75">
      <c r="A1727" s="43"/>
    </row>
    <row r="1728" ht="12.75">
      <c r="A1728" s="43"/>
    </row>
    <row r="1729" ht="12.75">
      <c r="A1729" s="43"/>
    </row>
    <row r="1730" ht="12.75">
      <c r="A1730" s="43"/>
    </row>
    <row r="1731" ht="12.75">
      <c r="A1731" s="43"/>
    </row>
    <row r="1732" ht="12.75">
      <c r="A1732" s="43"/>
    </row>
    <row r="1733" ht="12.75">
      <c r="A1733" s="43"/>
    </row>
    <row r="1734" ht="12.75">
      <c r="A1734" s="43"/>
    </row>
    <row r="1735" ht="12.75">
      <c r="A1735" s="43"/>
    </row>
    <row r="1736" ht="12.75">
      <c r="A1736" s="43"/>
    </row>
    <row r="1737" ht="12.75">
      <c r="A1737" s="43"/>
    </row>
    <row r="1738" ht="12.75">
      <c r="A1738" s="43"/>
    </row>
    <row r="1739" ht="12.75">
      <c r="A1739" s="43"/>
    </row>
    <row r="1740" ht="12.75">
      <c r="A1740" s="43"/>
    </row>
    <row r="1741" ht="12.75">
      <c r="A1741" s="43"/>
    </row>
    <row r="1742" ht="12.75">
      <c r="A1742" s="43"/>
    </row>
    <row r="1743" ht="12.75">
      <c r="A1743" s="43"/>
    </row>
    <row r="1744" ht="12.75">
      <c r="A1744" s="43"/>
    </row>
    <row r="1745" ht="12.75">
      <c r="A1745" s="43"/>
    </row>
    <row r="1746" ht="12.75">
      <c r="A1746" s="43"/>
    </row>
    <row r="1747" ht="12.75">
      <c r="A1747" s="43"/>
    </row>
    <row r="1748" ht="12.75">
      <c r="A1748" s="43"/>
    </row>
    <row r="1749" ht="12.75">
      <c r="A1749" s="43"/>
    </row>
    <row r="1750" ht="12.75">
      <c r="A1750" s="43"/>
    </row>
    <row r="1751" ht="12.75">
      <c r="A1751" s="43"/>
    </row>
    <row r="1752" ht="12.75">
      <c r="A1752" s="43"/>
    </row>
    <row r="1753" ht="12.75">
      <c r="A1753" s="43"/>
    </row>
    <row r="1754" ht="12.75">
      <c r="A1754" s="43"/>
    </row>
    <row r="1755" ht="12.75">
      <c r="A1755" s="43"/>
    </row>
    <row r="1756" ht="12.75">
      <c r="A1756" s="43"/>
    </row>
    <row r="1757" ht="12.75">
      <c r="A1757" s="43"/>
    </row>
    <row r="1758" ht="12.75">
      <c r="A1758" s="43"/>
    </row>
    <row r="1759" ht="12.75">
      <c r="A1759" s="43"/>
    </row>
    <row r="1760" ht="12.75">
      <c r="A1760" s="43"/>
    </row>
    <row r="1761" ht="12.75">
      <c r="A1761" s="43"/>
    </row>
    <row r="1762" ht="12.75">
      <c r="A1762" s="43"/>
    </row>
    <row r="1763" ht="12.75">
      <c r="A1763" s="43"/>
    </row>
    <row r="1764" ht="12.75">
      <c r="A1764" s="43"/>
    </row>
    <row r="1765" ht="12.75">
      <c r="A1765" s="43"/>
    </row>
    <row r="1766" ht="12.75">
      <c r="A1766" s="43"/>
    </row>
    <row r="1767" ht="12.75">
      <c r="A1767" s="43"/>
    </row>
    <row r="1768" ht="12.75">
      <c r="A1768" s="43"/>
    </row>
    <row r="1769" ht="12.75">
      <c r="A1769" s="43"/>
    </row>
    <row r="1770" ht="12.75">
      <c r="A1770" s="43"/>
    </row>
    <row r="1771" ht="12.75">
      <c r="A1771" s="43"/>
    </row>
    <row r="1772" ht="12.75">
      <c r="A1772" s="4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48"/>
  </sheetPr>
  <dimension ref="A1:BS85"/>
  <sheetViews>
    <sheetView showGridLines="0" showRowColHeaders="0" tabSelected="1" showOutlineSymbols="0" zoomScalePageLayoutView="0" workbookViewId="0" topLeftCell="A25">
      <selection activeCell="AG52" sqref="AG52:AO53"/>
    </sheetView>
  </sheetViews>
  <sheetFormatPr defaultColWidth="1.75390625" defaultRowHeight="12.75"/>
  <cols>
    <col min="1" max="16384" width="1.75390625" style="1" customWidth="1"/>
  </cols>
  <sheetData>
    <row r="1" spans="1:50" ht="11.25">
      <c r="A1" s="278"/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AX1" s="2" t="s">
        <v>54</v>
      </c>
    </row>
    <row r="2" spans="1:50" ht="11.25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AX2" s="2" t="s">
        <v>88</v>
      </c>
    </row>
    <row r="3" spans="28:54" ht="12.75" customHeight="1">
      <c r="AB3" s="123" t="s">
        <v>294</v>
      </c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BB3" s="2"/>
    </row>
    <row r="4" spans="28:54" ht="11.25"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BB4" s="2"/>
    </row>
    <row r="5" spans="1:50" s="9" customFormat="1" ht="15">
      <c r="A5" s="235" t="s">
        <v>9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spans="1:60" s="7" customFormat="1" ht="13.5" thickBot="1">
      <c r="A6" s="10"/>
      <c r="B6" s="10"/>
      <c r="C6" s="11"/>
      <c r="F6" s="57" t="s">
        <v>165</v>
      </c>
      <c r="M6" s="150" t="str">
        <f>"01 январь 20"&amp;год_отчетности&amp;" г."</f>
        <v>01 январь 2010 г.</v>
      </c>
      <c r="N6" s="150"/>
      <c r="O6" s="150"/>
      <c r="P6" s="150"/>
      <c r="Q6" s="150"/>
      <c r="R6" s="150"/>
      <c r="S6" s="150"/>
      <c r="T6" s="150"/>
      <c r="U6" s="150"/>
      <c r="V6" s="64" t="s">
        <v>166</v>
      </c>
      <c r="W6" s="50"/>
      <c r="X6" s="151">
        <f>DATE(AM8,AQ8,AU8)</f>
        <v>40543</v>
      </c>
      <c r="Y6" s="151"/>
      <c r="Z6" s="151"/>
      <c r="AA6" s="151"/>
      <c r="AB6" s="151"/>
      <c r="AC6" s="151"/>
      <c r="AD6" s="151"/>
      <c r="AE6" s="151"/>
      <c r="AF6" s="151"/>
      <c r="AG6" s="151"/>
      <c r="AH6" s="279"/>
      <c r="AI6" s="279"/>
      <c r="AJ6" s="11"/>
      <c r="AK6" s="10"/>
      <c r="AL6" s="10"/>
      <c r="AM6" s="280" t="s">
        <v>0</v>
      </c>
      <c r="AN6" s="281"/>
      <c r="AO6" s="281"/>
      <c r="AP6" s="281"/>
      <c r="AQ6" s="281"/>
      <c r="AR6" s="281"/>
      <c r="AS6" s="281"/>
      <c r="AT6" s="281"/>
      <c r="AU6" s="281"/>
      <c r="AV6" s="281"/>
      <c r="AW6" s="281"/>
      <c r="AX6" s="282"/>
      <c r="BH6" s="65"/>
    </row>
    <row r="7" spans="1:59" s="7" customFormat="1" ht="13.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6" t="s">
        <v>11</v>
      </c>
      <c r="AL7" s="12"/>
      <c r="AM7" s="223" t="s">
        <v>10</v>
      </c>
      <c r="AN7" s="224"/>
      <c r="AO7" s="224"/>
      <c r="AP7" s="224"/>
      <c r="AQ7" s="224"/>
      <c r="AR7" s="224"/>
      <c r="AS7" s="224"/>
      <c r="AT7" s="224"/>
      <c r="AU7" s="224"/>
      <c r="AV7" s="224"/>
      <c r="AW7" s="224"/>
      <c r="AX7" s="225"/>
      <c r="BB7" s="50"/>
      <c r="BC7" s="50"/>
      <c r="BD7" s="50"/>
      <c r="BE7" s="50"/>
      <c r="BF7" s="50"/>
      <c r="BG7" s="50"/>
    </row>
    <row r="8" spans="1:71" s="7" customFormat="1" ht="13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6" t="s">
        <v>1</v>
      </c>
      <c r="AL8" s="12"/>
      <c r="AM8" s="226" t="str">
        <f>"20"&amp;год_отчетности</f>
        <v>2010</v>
      </c>
      <c r="AN8" s="227"/>
      <c r="AO8" s="227"/>
      <c r="AP8" s="227"/>
      <c r="AQ8" s="227" t="str">
        <f>IF(period="0","12",TEXT(period,"00"))</f>
        <v>12</v>
      </c>
      <c r="AR8" s="227"/>
      <c r="AS8" s="227"/>
      <c r="AT8" s="227"/>
      <c r="AU8" s="227" t="str">
        <f>IF(period="0","31",DAY((DATEVALUE("01."&amp;TEXT(period+1,"00")&amp;".20"&amp;год_отчетности)-1)))</f>
        <v>31</v>
      </c>
      <c r="AV8" s="227"/>
      <c r="AW8" s="227"/>
      <c r="AX8" s="22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</row>
    <row r="9" spans="1:71" s="50" customFormat="1" ht="13.5" customHeight="1">
      <c r="A9" s="45" t="s">
        <v>2</v>
      </c>
      <c r="B9" s="45"/>
      <c r="C9" s="45"/>
      <c r="D9" s="45"/>
      <c r="E9" s="45"/>
      <c r="F9" s="45"/>
      <c r="G9" s="45"/>
      <c r="H9" s="211" t="str">
        <f>IF([1]!Наименование="","",[1]!Наименование)</f>
        <v>ОАО "Магазин "Олимпиец"</v>
      </c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46"/>
      <c r="AH9" s="47"/>
      <c r="AI9" s="48"/>
      <c r="AJ9" s="48"/>
      <c r="AK9" s="49" t="s">
        <v>3</v>
      </c>
      <c r="AL9" s="48"/>
      <c r="AM9" s="229" t="str">
        <f>IF([1]!ОКПО="","",[1]!ОКПО)</f>
        <v>25598429</v>
      </c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1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</row>
    <row r="10" spans="1:71" s="50" customFormat="1" ht="13.5" customHeight="1">
      <c r="A10" s="45" t="s">
        <v>4</v>
      </c>
      <c r="B10" s="45"/>
      <c r="C10" s="45"/>
      <c r="D10" s="45"/>
      <c r="E10" s="45"/>
      <c r="F10" s="45"/>
      <c r="G10" s="45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47"/>
      <c r="AJ10" s="48"/>
      <c r="AK10" s="49" t="s">
        <v>5</v>
      </c>
      <c r="AL10" s="48"/>
      <c r="AM10" s="229" t="str">
        <f>[1]!ИННЮЛ&amp;""</f>
        <v>5256000023</v>
      </c>
      <c r="AN10" s="230"/>
      <c r="AO10" s="230"/>
      <c r="AP10" s="230"/>
      <c r="AQ10" s="230"/>
      <c r="AR10" s="230"/>
      <c r="AS10" s="230"/>
      <c r="AT10" s="230"/>
      <c r="AU10" s="230"/>
      <c r="AV10" s="230"/>
      <c r="AW10" s="230"/>
      <c r="AX10" s="231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</row>
    <row r="11" spans="1:71" s="50" customFormat="1" ht="13.5" customHeight="1">
      <c r="A11" s="45" t="s">
        <v>6</v>
      </c>
      <c r="B11" s="45"/>
      <c r="C11" s="45"/>
      <c r="D11" s="45"/>
      <c r="E11" s="45"/>
      <c r="F11" s="45"/>
      <c r="G11" s="45"/>
      <c r="H11" s="47"/>
      <c r="I11" s="47"/>
      <c r="J11" s="211" t="str">
        <f>IF([1]!ОснВидДеят="","",[1]!ОснВидДеят)</f>
        <v>СДАЧА ВНАЕМ СОБСТВЕННОГО НЕЖИЛОГО НЕДВИЖИМОГО ИМУЩЕСТВА</v>
      </c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46"/>
      <c r="AH11" s="47"/>
      <c r="AI11" s="48"/>
      <c r="AJ11" s="48"/>
      <c r="AK11" s="49" t="s">
        <v>53</v>
      </c>
      <c r="AL11" s="48"/>
      <c r="AM11" s="205" t="str">
        <f>IF([1]!ОКВЭД="","",[1]!ОКВЭД)</f>
        <v>70.20.2</v>
      </c>
      <c r="AN11" s="206"/>
      <c r="AO11" s="206"/>
      <c r="AP11" s="206"/>
      <c r="AQ11" s="206"/>
      <c r="AR11" s="206"/>
      <c r="AS11" s="206"/>
      <c r="AT11" s="206"/>
      <c r="AU11" s="206"/>
      <c r="AV11" s="206"/>
      <c r="AW11" s="206"/>
      <c r="AX11" s="207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</row>
    <row r="12" spans="1:71" s="50" customFormat="1" ht="13.5" customHeight="1">
      <c r="A12" s="45" t="s">
        <v>162</v>
      </c>
      <c r="B12" s="45"/>
      <c r="C12" s="45"/>
      <c r="D12" s="45"/>
      <c r="E12" s="45"/>
      <c r="F12" s="45"/>
      <c r="G12" s="45"/>
      <c r="H12" s="47"/>
      <c r="I12" s="47"/>
      <c r="J12" s="46"/>
      <c r="K12" s="46"/>
      <c r="L12" s="46"/>
      <c r="M12" s="46"/>
      <c r="N12" s="46"/>
      <c r="O12" s="46"/>
      <c r="P12" s="46"/>
      <c r="Q12" s="46"/>
      <c r="R12" s="211" t="str">
        <f>IF([1]!ОргПравФорм="","",[1]!ОргПравФорм)</f>
        <v>ОТКРЫТОЕ АКЦИОНЕРНОЕ ОБЩЕСТВО</v>
      </c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48"/>
      <c r="AM12" s="208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10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</row>
    <row r="13" spans="1:71" s="50" customFormat="1" ht="13.5" customHeight="1">
      <c r="A13" s="45" t="s">
        <v>163</v>
      </c>
      <c r="B13" s="45"/>
      <c r="C13" s="45"/>
      <c r="D13" s="45"/>
      <c r="E13" s="45"/>
      <c r="F13" s="45"/>
      <c r="G13" s="45"/>
      <c r="H13" s="48"/>
      <c r="I13" s="48"/>
      <c r="J13" s="48"/>
      <c r="K13" s="48"/>
      <c r="L13" s="211" t="str">
        <f>IF([1]!ФормСобств="","",[1]!ФормСобств)</f>
        <v>ЧАСТНАЯ СОБСТВЕННОСТЬ</v>
      </c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52"/>
      <c r="AM13" s="205" t="str">
        <f>IF([1]!ОКОПФ="","",[1]!ОКОПФ)</f>
        <v>47</v>
      </c>
      <c r="AN13" s="206"/>
      <c r="AO13" s="206"/>
      <c r="AP13" s="206"/>
      <c r="AQ13" s="206"/>
      <c r="AR13" s="212"/>
      <c r="AS13" s="214" t="str">
        <f>IF([1]!ОКФС="","",[1]!ОКФС)</f>
        <v>16</v>
      </c>
      <c r="AT13" s="206"/>
      <c r="AU13" s="206"/>
      <c r="AV13" s="206"/>
      <c r="AW13" s="206"/>
      <c r="AX13" s="207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</row>
    <row r="14" spans="1:71" s="50" customFormat="1" ht="13.5" customHeight="1">
      <c r="A14" s="53"/>
      <c r="B14" s="53"/>
      <c r="C14" s="53"/>
      <c r="D14" s="53"/>
      <c r="E14" s="53"/>
      <c r="F14" s="53"/>
      <c r="G14" s="53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5"/>
      <c r="AD14" s="55"/>
      <c r="AE14" s="55"/>
      <c r="AF14" s="48"/>
      <c r="AG14" s="48"/>
      <c r="AH14" s="48"/>
      <c r="AI14" s="48"/>
      <c r="AJ14" s="48"/>
      <c r="AK14" s="49" t="s">
        <v>7</v>
      </c>
      <c r="AL14" s="48"/>
      <c r="AM14" s="208"/>
      <c r="AN14" s="209"/>
      <c r="AO14" s="209"/>
      <c r="AP14" s="209"/>
      <c r="AQ14" s="209"/>
      <c r="AR14" s="213"/>
      <c r="AS14" s="215"/>
      <c r="AT14" s="209"/>
      <c r="AU14" s="209"/>
      <c r="AV14" s="209"/>
      <c r="AW14" s="209"/>
      <c r="AX14" s="210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</row>
    <row r="15" spans="1:71" s="50" customFormat="1" ht="13.5" customHeight="1" thickBot="1">
      <c r="A15" s="289" t="s">
        <v>164</v>
      </c>
      <c r="B15" s="289"/>
      <c r="C15" s="289"/>
      <c r="D15" s="289"/>
      <c r="E15" s="289"/>
      <c r="F15" s="289"/>
      <c r="G15" s="289"/>
      <c r="H15" s="289"/>
      <c r="I15" s="289"/>
      <c r="J15" s="222" t="str">
        <f>IF(П000010001000=385,"млн. руб","тыс. руб")</f>
        <v>тыс. руб</v>
      </c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53"/>
      <c r="AD15" s="53"/>
      <c r="AE15" s="53"/>
      <c r="AF15" s="45"/>
      <c r="AG15" s="45"/>
      <c r="AH15" s="45"/>
      <c r="AI15" s="45"/>
      <c r="AJ15" s="45"/>
      <c r="AK15" s="56" t="s">
        <v>8</v>
      </c>
      <c r="AL15" s="45"/>
      <c r="AM15" s="219" t="s">
        <v>319</v>
      </c>
      <c r="AN15" s="220"/>
      <c r="AO15" s="220"/>
      <c r="AP15" s="220"/>
      <c r="AQ15" s="220"/>
      <c r="AR15" s="220"/>
      <c r="AS15" s="220"/>
      <c r="AT15" s="220"/>
      <c r="AU15" s="220"/>
      <c r="AV15" s="220"/>
      <c r="AW15" s="220"/>
      <c r="AX15" s="221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</row>
    <row r="16" spans="1:71" s="10" customFormat="1" ht="12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5"/>
      <c r="AL16" s="14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</row>
    <row r="17" spans="55:71" s="10" customFormat="1" ht="12.75"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1:71" s="13" customFormat="1" ht="12.75">
      <c r="A18" s="216" t="s">
        <v>55</v>
      </c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8"/>
      <c r="AG18" s="129" t="s">
        <v>12</v>
      </c>
      <c r="AH18" s="129"/>
      <c r="AI18" s="129"/>
      <c r="AJ18" s="129"/>
      <c r="AK18" s="129"/>
      <c r="AL18" s="129"/>
      <c r="AM18" s="129"/>
      <c r="AN18" s="129"/>
      <c r="AO18" s="129"/>
      <c r="AP18" s="129" t="s">
        <v>39</v>
      </c>
      <c r="AQ18" s="129"/>
      <c r="AR18" s="129"/>
      <c r="AS18" s="129"/>
      <c r="AT18" s="129"/>
      <c r="AU18" s="129"/>
      <c r="AV18" s="129"/>
      <c r="AW18" s="129"/>
      <c r="AX18" s="129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</row>
    <row r="19" spans="1:50" s="13" customFormat="1" ht="12">
      <c r="A19" s="125" t="s">
        <v>57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 t="s">
        <v>56</v>
      </c>
      <c r="AD19" s="125"/>
      <c r="AE19" s="125"/>
      <c r="AF19" s="125"/>
      <c r="AG19" s="125" t="s">
        <v>13</v>
      </c>
      <c r="AH19" s="125"/>
      <c r="AI19" s="125"/>
      <c r="AJ19" s="125"/>
      <c r="AK19" s="125"/>
      <c r="AL19" s="125"/>
      <c r="AM19" s="125"/>
      <c r="AN19" s="125"/>
      <c r="AO19" s="125"/>
      <c r="AP19" s="125" t="s">
        <v>40</v>
      </c>
      <c r="AQ19" s="125"/>
      <c r="AR19" s="125"/>
      <c r="AS19" s="125"/>
      <c r="AT19" s="125"/>
      <c r="AU19" s="125"/>
      <c r="AV19" s="125"/>
      <c r="AW19" s="125"/>
      <c r="AX19" s="125"/>
    </row>
    <row r="20" spans="1:50" s="13" customFormat="1" ht="12">
      <c r="A20" s="204"/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 t="s">
        <v>41</v>
      </c>
      <c r="AQ20" s="204"/>
      <c r="AR20" s="204"/>
      <c r="AS20" s="204"/>
      <c r="AT20" s="204"/>
      <c r="AU20" s="204"/>
      <c r="AV20" s="204"/>
      <c r="AW20" s="204"/>
      <c r="AX20" s="204"/>
    </row>
    <row r="21" spans="1:50" s="13" customFormat="1" ht="12.75" thickBot="1">
      <c r="A21" s="129">
        <v>1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>
        <v>2</v>
      </c>
      <c r="AD21" s="129"/>
      <c r="AE21" s="129"/>
      <c r="AF21" s="129"/>
      <c r="AG21" s="129">
        <v>3</v>
      </c>
      <c r="AH21" s="129"/>
      <c r="AI21" s="129"/>
      <c r="AJ21" s="129"/>
      <c r="AK21" s="129"/>
      <c r="AL21" s="129"/>
      <c r="AM21" s="129"/>
      <c r="AN21" s="129"/>
      <c r="AO21" s="129"/>
      <c r="AP21" s="129">
        <v>4</v>
      </c>
      <c r="AQ21" s="129"/>
      <c r="AR21" s="129"/>
      <c r="AS21" s="129"/>
      <c r="AT21" s="129"/>
      <c r="AU21" s="129"/>
      <c r="AV21" s="129"/>
      <c r="AW21" s="129"/>
      <c r="AX21" s="129"/>
    </row>
    <row r="22" spans="1:50" s="10" customFormat="1" ht="12.75">
      <c r="A22" s="135" t="s">
        <v>70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52"/>
      <c r="AD22" s="153"/>
      <c r="AE22" s="153"/>
      <c r="AF22" s="153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</row>
    <row r="23" spans="1:50" s="10" customFormat="1" ht="12.75">
      <c r="A23" s="130" t="s">
        <v>69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2"/>
      <c r="AD23" s="133"/>
      <c r="AE23" s="133"/>
      <c r="AF23" s="133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</row>
    <row r="24" spans="1:50" s="10" customFormat="1" ht="12.75">
      <c r="A24" s="167" t="s">
        <v>42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9"/>
      <c r="AC24" s="132"/>
      <c r="AD24" s="133"/>
      <c r="AE24" s="133"/>
      <c r="AF24" s="133"/>
      <c r="AG24" s="154">
        <v>4921</v>
      </c>
      <c r="AH24" s="154"/>
      <c r="AI24" s="154"/>
      <c r="AJ24" s="154"/>
      <c r="AK24" s="154"/>
      <c r="AL24" s="154"/>
      <c r="AM24" s="154"/>
      <c r="AN24" s="154"/>
      <c r="AO24" s="154"/>
      <c r="AP24" s="154">
        <v>4155</v>
      </c>
      <c r="AQ24" s="154"/>
      <c r="AR24" s="154"/>
      <c r="AS24" s="154"/>
      <c r="AT24" s="154"/>
      <c r="AU24" s="154"/>
      <c r="AV24" s="154"/>
      <c r="AW24" s="154"/>
      <c r="AX24" s="154"/>
    </row>
    <row r="25" spans="1:50" s="10" customFormat="1" ht="12.75">
      <c r="A25" s="167" t="s">
        <v>43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9"/>
      <c r="AC25" s="132"/>
      <c r="AD25" s="133"/>
      <c r="AE25" s="133"/>
      <c r="AF25" s="133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</row>
    <row r="26" spans="1:50" s="10" customFormat="1" ht="12.75">
      <c r="A26" s="167" t="s">
        <v>44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9"/>
      <c r="AC26" s="132" t="s">
        <v>73</v>
      </c>
      <c r="AD26" s="133"/>
      <c r="AE26" s="133"/>
      <c r="AF26" s="133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</row>
    <row r="27" spans="1:50" s="10" customFormat="1" ht="12.75">
      <c r="A27" s="285"/>
      <c r="B27" s="285"/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Q27" s="285"/>
      <c r="R27" s="285"/>
      <c r="S27" s="285"/>
      <c r="T27" s="285"/>
      <c r="U27" s="285"/>
      <c r="V27" s="285"/>
      <c r="W27" s="285"/>
      <c r="X27" s="285"/>
      <c r="Y27" s="285"/>
      <c r="Z27" s="285"/>
      <c r="AA27" s="285"/>
      <c r="AB27" s="285"/>
      <c r="AC27" s="156"/>
      <c r="AD27" s="156"/>
      <c r="AE27" s="156"/>
      <c r="AF27" s="156"/>
      <c r="AG27" s="183">
        <v>0</v>
      </c>
      <c r="AH27" s="183"/>
      <c r="AI27" s="183"/>
      <c r="AJ27" s="183"/>
      <c r="AK27" s="183"/>
      <c r="AL27" s="183"/>
      <c r="AM27" s="183"/>
      <c r="AN27" s="183"/>
      <c r="AO27" s="183"/>
      <c r="AP27" s="183">
        <v>0</v>
      </c>
      <c r="AQ27" s="183"/>
      <c r="AR27" s="183"/>
      <c r="AS27" s="183"/>
      <c r="AT27" s="183"/>
      <c r="AU27" s="183"/>
      <c r="AV27" s="183"/>
      <c r="AW27" s="183"/>
      <c r="AX27" s="183"/>
    </row>
    <row r="28" spans="1:50" s="10" customFormat="1" ht="12.75">
      <c r="A28" s="170" t="s">
        <v>45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283"/>
      <c r="AD28" s="284"/>
      <c r="AE28" s="284"/>
      <c r="AF28" s="284"/>
      <c r="AG28" s="201">
        <v>-4360</v>
      </c>
      <c r="AH28" s="202"/>
      <c r="AI28" s="202"/>
      <c r="AJ28" s="202"/>
      <c r="AK28" s="202"/>
      <c r="AL28" s="202"/>
      <c r="AM28" s="202"/>
      <c r="AN28" s="202"/>
      <c r="AO28" s="203"/>
      <c r="AP28" s="201">
        <v>-898</v>
      </c>
      <c r="AQ28" s="202"/>
      <c r="AR28" s="202"/>
      <c r="AS28" s="202"/>
      <c r="AT28" s="202"/>
      <c r="AU28" s="202"/>
      <c r="AV28" s="202"/>
      <c r="AW28" s="202"/>
      <c r="AX28" s="203"/>
    </row>
    <row r="29" spans="1:50" s="10" customFormat="1" ht="12.75">
      <c r="A29" s="172" t="s">
        <v>46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4"/>
      <c r="AC29" s="184" t="s">
        <v>74</v>
      </c>
      <c r="AD29" s="185"/>
      <c r="AE29" s="185"/>
      <c r="AF29" s="185"/>
      <c r="AG29" s="192"/>
      <c r="AH29" s="193"/>
      <c r="AI29" s="193"/>
      <c r="AJ29" s="193"/>
      <c r="AK29" s="193"/>
      <c r="AL29" s="193"/>
      <c r="AM29" s="193"/>
      <c r="AN29" s="193"/>
      <c r="AO29" s="194"/>
      <c r="AP29" s="192"/>
      <c r="AQ29" s="193"/>
      <c r="AR29" s="193"/>
      <c r="AS29" s="193"/>
      <c r="AT29" s="193"/>
      <c r="AU29" s="193"/>
      <c r="AV29" s="193"/>
      <c r="AW29" s="193"/>
      <c r="AX29" s="194"/>
    </row>
    <row r="30" spans="1:50" s="10" customFormat="1" ht="12.75">
      <c r="A30" s="285"/>
      <c r="B30" s="285"/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285"/>
      <c r="Y30" s="285"/>
      <c r="Z30" s="285"/>
      <c r="AA30" s="285"/>
      <c r="AB30" s="285"/>
      <c r="AC30" s="156"/>
      <c r="AD30" s="156"/>
      <c r="AE30" s="156"/>
      <c r="AF30" s="156"/>
      <c r="AG30" s="183">
        <v>0</v>
      </c>
      <c r="AH30" s="183"/>
      <c r="AI30" s="183"/>
      <c r="AJ30" s="183"/>
      <c r="AK30" s="183"/>
      <c r="AL30" s="183"/>
      <c r="AM30" s="183"/>
      <c r="AN30" s="183"/>
      <c r="AO30" s="183"/>
      <c r="AP30" s="183">
        <v>0</v>
      </c>
      <c r="AQ30" s="183"/>
      <c r="AR30" s="183"/>
      <c r="AS30" s="183"/>
      <c r="AT30" s="183"/>
      <c r="AU30" s="183"/>
      <c r="AV30" s="183"/>
      <c r="AW30" s="183"/>
      <c r="AX30" s="183"/>
    </row>
    <row r="31" spans="1:50" s="10" customFormat="1" ht="12.75" hidden="1">
      <c r="A31" s="290"/>
      <c r="B31" s="291"/>
      <c r="C31" s="291"/>
      <c r="D31" s="291"/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2"/>
      <c r="AC31" s="161"/>
      <c r="AD31" s="175"/>
      <c r="AE31" s="175"/>
      <c r="AF31" s="176"/>
      <c r="AG31" s="186"/>
      <c r="AH31" s="187"/>
      <c r="AI31" s="187"/>
      <c r="AJ31" s="187"/>
      <c r="AK31" s="187"/>
      <c r="AL31" s="187"/>
      <c r="AM31" s="187"/>
      <c r="AN31" s="187"/>
      <c r="AO31" s="188"/>
      <c r="AP31" s="186"/>
      <c r="AQ31" s="187"/>
      <c r="AR31" s="187"/>
      <c r="AS31" s="187"/>
      <c r="AT31" s="187"/>
      <c r="AU31" s="187"/>
      <c r="AV31" s="187"/>
      <c r="AW31" s="187"/>
      <c r="AX31" s="188"/>
    </row>
    <row r="32" spans="1:50" s="10" customFormat="1" ht="15.75" customHeight="1">
      <c r="A32" s="121" t="s">
        <v>16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2"/>
      <c r="AC32" s="155" t="s">
        <v>75</v>
      </c>
      <c r="AD32" s="156"/>
      <c r="AE32" s="156"/>
      <c r="AF32" s="156"/>
      <c r="AG32" s="183">
        <v>561</v>
      </c>
      <c r="AH32" s="183"/>
      <c r="AI32" s="183"/>
      <c r="AJ32" s="183"/>
      <c r="AK32" s="183"/>
      <c r="AL32" s="183"/>
      <c r="AM32" s="183"/>
      <c r="AN32" s="183"/>
      <c r="AO32" s="183"/>
      <c r="AP32" s="183">
        <v>3257</v>
      </c>
      <c r="AQ32" s="183"/>
      <c r="AR32" s="183"/>
      <c r="AS32" s="183"/>
      <c r="AT32" s="183"/>
      <c r="AU32" s="183"/>
      <c r="AV32" s="183"/>
      <c r="AW32" s="183"/>
      <c r="AX32" s="183"/>
    </row>
    <row r="33" spans="1:50" s="10" customFormat="1" ht="15.75" customHeight="1">
      <c r="A33" s="121" t="s">
        <v>17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2"/>
      <c r="AC33" s="155" t="s">
        <v>76</v>
      </c>
      <c r="AD33" s="156"/>
      <c r="AE33" s="156"/>
      <c r="AF33" s="156"/>
      <c r="AG33" s="183">
        <v>0</v>
      </c>
      <c r="AH33" s="183"/>
      <c r="AI33" s="183"/>
      <c r="AJ33" s="183"/>
      <c r="AK33" s="183"/>
      <c r="AL33" s="183"/>
      <c r="AM33" s="183"/>
      <c r="AN33" s="183"/>
      <c r="AO33" s="183"/>
      <c r="AP33" s="183">
        <v>0</v>
      </c>
      <c r="AQ33" s="183"/>
      <c r="AR33" s="183"/>
      <c r="AS33" s="183"/>
      <c r="AT33" s="183"/>
      <c r="AU33" s="183"/>
      <c r="AV33" s="183"/>
      <c r="AW33" s="183"/>
      <c r="AX33" s="183"/>
    </row>
    <row r="34" spans="1:70" s="10" customFormat="1" ht="15.75" customHeight="1">
      <c r="A34" s="121" t="s">
        <v>18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2"/>
      <c r="AC34" s="155" t="s">
        <v>77</v>
      </c>
      <c r="AD34" s="156"/>
      <c r="AE34" s="156"/>
      <c r="AF34" s="156"/>
      <c r="AG34" s="183">
        <v>0</v>
      </c>
      <c r="AH34" s="183"/>
      <c r="AI34" s="183"/>
      <c r="AJ34" s="183"/>
      <c r="AK34" s="183"/>
      <c r="AL34" s="183"/>
      <c r="AM34" s="183"/>
      <c r="AN34" s="183"/>
      <c r="AO34" s="183"/>
      <c r="AP34" s="183">
        <v>-3040</v>
      </c>
      <c r="AQ34" s="183"/>
      <c r="AR34" s="183"/>
      <c r="AS34" s="183"/>
      <c r="AT34" s="183"/>
      <c r="AU34" s="183"/>
      <c r="AV34" s="183"/>
      <c r="AW34" s="183"/>
      <c r="AX34" s="183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</row>
    <row r="35" spans="1:70" s="10" customFormat="1" ht="15.75" customHeight="1">
      <c r="A35" s="121" t="s">
        <v>58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2"/>
      <c r="AC35" s="155" t="s">
        <v>78</v>
      </c>
      <c r="AD35" s="156"/>
      <c r="AE35" s="156"/>
      <c r="AF35" s="156"/>
      <c r="AG35" s="183">
        <v>561</v>
      </c>
      <c r="AH35" s="183"/>
      <c r="AI35" s="183"/>
      <c r="AJ35" s="183"/>
      <c r="AK35" s="183"/>
      <c r="AL35" s="183"/>
      <c r="AM35" s="183"/>
      <c r="AN35" s="183"/>
      <c r="AO35" s="183"/>
      <c r="AP35" s="183">
        <v>217</v>
      </c>
      <c r="AQ35" s="183"/>
      <c r="AR35" s="183"/>
      <c r="AS35" s="183"/>
      <c r="AT35" s="183"/>
      <c r="AU35" s="183"/>
      <c r="AV35" s="183"/>
      <c r="AW35" s="183"/>
      <c r="AX35" s="183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</row>
    <row r="36" spans="1:70" s="10" customFormat="1" ht="12.75">
      <c r="A36" s="135" t="s">
        <v>62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7"/>
      <c r="AC36" s="132"/>
      <c r="AD36" s="133"/>
      <c r="AE36" s="133"/>
      <c r="AF36" s="133"/>
      <c r="AG36" s="189"/>
      <c r="AH36" s="190"/>
      <c r="AI36" s="190"/>
      <c r="AJ36" s="190"/>
      <c r="AK36" s="190"/>
      <c r="AL36" s="190"/>
      <c r="AM36" s="190"/>
      <c r="AN36" s="190"/>
      <c r="AO36" s="191"/>
      <c r="AP36" s="189"/>
      <c r="AQ36" s="190"/>
      <c r="AR36" s="190"/>
      <c r="AS36" s="190"/>
      <c r="AT36" s="190"/>
      <c r="AU36" s="190"/>
      <c r="AV36" s="190"/>
      <c r="AW36" s="190"/>
      <c r="AX36" s="191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</row>
    <row r="37" spans="1:70" s="10" customFormat="1" ht="12.75">
      <c r="A37" s="142" t="s">
        <v>19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4"/>
      <c r="AC37" s="132" t="s">
        <v>79</v>
      </c>
      <c r="AD37" s="133"/>
      <c r="AE37" s="133"/>
      <c r="AF37" s="133"/>
      <c r="AG37" s="183">
        <v>0</v>
      </c>
      <c r="AH37" s="183"/>
      <c r="AI37" s="183"/>
      <c r="AJ37" s="183"/>
      <c r="AK37" s="183"/>
      <c r="AL37" s="183"/>
      <c r="AM37" s="183"/>
      <c r="AN37" s="183"/>
      <c r="AO37" s="183"/>
      <c r="AP37" s="183">
        <v>0</v>
      </c>
      <c r="AQ37" s="183"/>
      <c r="AR37" s="183"/>
      <c r="AS37" s="183"/>
      <c r="AT37" s="183"/>
      <c r="AU37" s="183"/>
      <c r="AV37" s="183"/>
      <c r="AW37" s="183"/>
      <c r="AX37" s="183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</row>
    <row r="38" spans="1:70" s="10" customFormat="1" ht="15.75" customHeight="1">
      <c r="A38" s="121" t="s">
        <v>20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2"/>
      <c r="AC38" s="155" t="s">
        <v>80</v>
      </c>
      <c r="AD38" s="156"/>
      <c r="AE38" s="156"/>
      <c r="AF38" s="156"/>
      <c r="AG38" s="183">
        <v>0</v>
      </c>
      <c r="AH38" s="183"/>
      <c r="AI38" s="183"/>
      <c r="AJ38" s="183"/>
      <c r="AK38" s="183"/>
      <c r="AL38" s="183"/>
      <c r="AM38" s="183"/>
      <c r="AN38" s="183"/>
      <c r="AO38" s="183"/>
      <c r="AP38" s="183">
        <v>0</v>
      </c>
      <c r="AQ38" s="183"/>
      <c r="AR38" s="183"/>
      <c r="AS38" s="183"/>
      <c r="AT38" s="183"/>
      <c r="AU38" s="183"/>
      <c r="AV38" s="183"/>
      <c r="AW38" s="183"/>
      <c r="AX38" s="183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</row>
    <row r="39" spans="1:70" s="10" customFormat="1" ht="15.75" customHeight="1">
      <c r="A39" s="121" t="s">
        <v>21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2"/>
      <c r="AC39" s="155" t="s">
        <v>81</v>
      </c>
      <c r="AD39" s="156"/>
      <c r="AE39" s="156"/>
      <c r="AF39" s="156"/>
      <c r="AG39" s="183">
        <v>0</v>
      </c>
      <c r="AH39" s="183"/>
      <c r="AI39" s="183"/>
      <c r="AJ39" s="183"/>
      <c r="AK39" s="183"/>
      <c r="AL39" s="183"/>
      <c r="AM39" s="183"/>
      <c r="AN39" s="183"/>
      <c r="AO39" s="183"/>
      <c r="AP39" s="183">
        <v>0</v>
      </c>
      <c r="AQ39" s="183"/>
      <c r="AR39" s="183"/>
      <c r="AS39" s="183"/>
      <c r="AT39" s="183"/>
      <c r="AU39" s="183"/>
      <c r="AV39" s="183"/>
      <c r="AW39" s="183"/>
      <c r="AX39" s="183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</row>
    <row r="40" spans="1:70" s="10" customFormat="1" ht="15.75" customHeight="1">
      <c r="A40" s="121" t="s">
        <v>298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2"/>
      <c r="AC40" s="155" t="s">
        <v>82</v>
      </c>
      <c r="AD40" s="156"/>
      <c r="AE40" s="156"/>
      <c r="AF40" s="156"/>
      <c r="AG40" s="183">
        <v>3500</v>
      </c>
      <c r="AH40" s="183"/>
      <c r="AI40" s="183"/>
      <c r="AJ40" s="183"/>
      <c r="AK40" s="183"/>
      <c r="AL40" s="183"/>
      <c r="AM40" s="183"/>
      <c r="AN40" s="183"/>
      <c r="AO40" s="183"/>
      <c r="AP40" s="183">
        <v>0</v>
      </c>
      <c r="AQ40" s="183"/>
      <c r="AR40" s="183"/>
      <c r="AS40" s="183"/>
      <c r="AT40" s="183"/>
      <c r="AU40" s="183"/>
      <c r="AV40" s="183"/>
      <c r="AW40" s="183"/>
      <c r="AX40" s="183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</row>
    <row r="41" spans="1:70" s="10" customFormat="1" ht="12.75">
      <c r="A41" s="285"/>
      <c r="B41" s="285"/>
      <c r="C41" s="285"/>
      <c r="D41" s="285"/>
      <c r="E41" s="285"/>
      <c r="F41" s="285"/>
      <c r="G41" s="285"/>
      <c r="H41" s="285"/>
      <c r="I41" s="285"/>
      <c r="J41" s="285"/>
      <c r="K41" s="285"/>
      <c r="L41" s="285"/>
      <c r="M41" s="285"/>
      <c r="N41" s="285"/>
      <c r="O41" s="285"/>
      <c r="P41" s="285"/>
      <c r="Q41" s="285"/>
      <c r="R41" s="285"/>
      <c r="S41" s="285"/>
      <c r="T41" s="285"/>
      <c r="U41" s="285"/>
      <c r="V41" s="285"/>
      <c r="W41" s="285"/>
      <c r="X41" s="285"/>
      <c r="Y41" s="285"/>
      <c r="Z41" s="285"/>
      <c r="AA41" s="285"/>
      <c r="AB41" s="285"/>
      <c r="AC41" s="156"/>
      <c r="AD41" s="156"/>
      <c r="AE41" s="156"/>
      <c r="AF41" s="156"/>
      <c r="AG41" s="183"/>
      <c r="AH41" s="183"/>
      <c r="AI41" s="183"/>
      <c r="AJ41" s="183"/>
      <c r="AK41" s="183"/>
      <c r="AL41" s="183"/>
      <c r="AM41" s="183"/>
      <c r="AN41" s="183"/>
      <c r="AO41" s="183"/>
      <c r="AP41" s="183">
        <v>0</v>
      </c>
      <c r="AQ41" s="183"/>
      <c r="AR41" s="183"/>
      <c r="AS41" s="183"/>
      <c r="AT41" s="183"/>
      <c r="AU41" s="183"/>
      <c r="AV41" s="183"/>
      <c r="AW41" s="183"/>
      <c r="AX41" s="183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</row>
    <row r="42" spans="1:70" s="10" customFormat="1" ht="15.75" customHeight="1">
      <c r="A42" s="121" t="s">
        <v>299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2"/>
      <c r="AC42" s="155" t="s">
        <v>83</v>
      </c>
      <c r="AD42" s="156"/>
      <c r="AE42" s="156"/>
      <c r="AF42" s="156"/>
      <c r="AG42" s="183">
        <v>-405</v>
      </c>
      <c r="AH42" s="183"/>
      <c r="AI42" s="183"/>
      <c r="AJ42" s="183"/>
      <c r="AK42" s="183"/>
      <c r="AL42" s="183"/>
      <c r="AM42" s="183"/>
      <c r="AN42" s="183"/>
      <c r="AO42" s="183"/>
      <c r="AP42" s="183">
        <v>-36</v>
      </c>
      <c r="AQ42" s="183"/>
      <c r="AR42" s="183"/>
      <c r="AS42" s="183"/>
      <c r="AT42" s="183"/>
      <c r="AU42" s="183"/>
      <c r="AV42" s="183"/>
      <c r="AW42" s="183"/>
      <c r="AX42" s="183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</row>
    <row r="43" spans="1:70" s="10" customFormat="1" ht="12.75">
      <c r="A43" s="285"/>
      <c r="B43" s="285"/>
      <c r="C43" s="285"/>
      <c r="D43" s="285"/>
      <c r="E43" s="285"/>
      <c r="F43" s="285"/>
      <c r="G43" s="285"/>
      <c r="H43" s="285"/>
      <c r="I43" s="285"/>
      <c r="J43" s="285"/>
      <c r="K43" s="285"/>
      <c r="L43" s="285"/>
      <c r="M43" s="285"/>
      <c r="N43" s="285"/>
      <c r="O43" s="285"/>
      <c r="P43" s="285"/>
      <c r="Q43" s="285"/>
      <c r="R43" s="285"/>
      <c r="S43" s="285"/>
      <c r="T43" s="285"/>
      <c r="U43" s="285"/>
      <c r="V43" s="285"/>
      <c r="W43" s="285"/>
      <c r="X43" s="285"/>
      <c r="Y43" s="285"/>
      <c r="Z43" s="285"/>
      <c r="AA43" s="285"/>
      <c r="AB43" s="285"/>
      <c r="AC43" s="156"/>
      <c r="AD43" s="156"/>
      <c r="AE43" s="156"/>
      <c r="AF43" s="156"/>
      <c r="AG43" s="183">
        <v>0</v>
      </c>
      <c r="AH43" s="183"/>
      <c r="AI43" s="183"/>
      <c r="AJ43" s="183"/>
      <c r="AK43" s="183"/>
      <c r="AL43" s="183"/>
      <c r="AM43" s="183"/>
      <c r="AN43" s="183"/>
      <c r="AO43" s="183"/>
      <c r="AP43" s="183">
        <v>0</v>
      </c>
      <c r="AQ43" s="183"/>
      <c r="AR43" s="183"/>
      <c r="AS43" s="183"/>
      <c r="AT43" s="183"/>
      <c r="AU43" s="183"/>
      <c r="AV43" s="183"/>
      <c r="AW43" s="183"/>
      <c r="AX43" s="183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</row>
    <row r="44" spans="1:70" s="10" customFormat="1" ht="15.75" customHeight="1" hidden="1">
      <c r="A44" s="290"/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1"/>
      <c r="M44" s="291"/>
      <c r="N44" s="291"/>
      <c r="O44" s="291"/>
      <c r="P44" s="291"/>
      <c r="Q44" s="291"/>
      <c r="R44" s="291"/>
      <c r="S44" s="291"/>
      <c r="T44" s="291"/>
      <c r="U44" s="291"/>
      <c r="V44" s="291"/>
      <c r="W44" s="291"/>
      <c r="X44" s="291"/>
      <c r="Y44" s="291"/>
      <c r="Z44" s="291"/>
      <c r="AA44" s="291"/>
      <c r="AB44" s="292"/>
      <c r="AC44" s="161"/>
      <c r="AD44" s="175"/>
      <c r="AE44" s="175"/>
      <c r="AF44" s="176"/>
      <c r="AG44" s="186"/>
      <c r="AH44" s="187"/>
      <c r="AI44" s="187"/>
      <c r="AJ44" s="187"/>
      <c r="AK44" s="187"/>
      <c r="AL44" s="187"/>
      <c r="AM44" s="187"/>
      <c r="AN44" s="187"/>
      <c r="AO44" s="188"/>
      <c r="AP44" s="186"/>
      <c r="AQ44" s="187"/>
      <c r="AR44" s="187"/>
      <c r="AS44" s="187"/>
      <c r="AT44" s="187"/>
      <c r="AU44" s="187"/>
      <c r="AV44" s="187"/>
      <c r="AW44" s="187"/>
      <c r="AX44" s="188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</row>
    <row r="45" spans="1:70" s="10" customFormat="1" ht="12.75">
      <c r="A45" s="126" t="s">
        <v>68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8"/>
      <c r="AC45" s="155" t="s">
        <v>144</v>
      </c>
      <c r="AD45" s="156"/>
      <c r="AE45" s="156"/>
      <c r="AF45" s="156"/>
      <c r="AG45" s="183">
        <v>3656</v>
      </c>
      <c r="AH45" s="183"/>
      <c r="AI45" s="183"/>
      <c r="AJ45" s="183"/>
      <c r="AK45" s="183"/>
      <c r="AL45" s="183"/>
      <c r="AM45" s="183"/>
      <c r="AN45" s="183"/>
      <c r="AO45" s="183"/>
      <c r="AP45" s="183">
        <v>181</v>
      </c>
      <c r="AQ45" s="183"/>
      <c r="AR45" s="183"/>
      <c r="AS45" s="183"/>
      <c r="AT45" s="183"/>
      <c r="AU45" s="183"/>
      <c r="AV45" s="183"/>
      <c r="AW45" s="183"/>
      <c r="AX45" s="183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</row>
    <row r="46" spans="1:70" s="10" customFormat="1" ht="12.75">
      <c r="A46" s="146" t="s">
        <v>59</v>
      </c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84" t="s">
        <v>84</v>
      </c>
      <c r="AD46" s="185"/>
      <c r="AE46" s="185"/>
      <c r="AF46" s="185"/>
      <c r="AG46" s="192">
        <v>0</v>
      </c>
      <c r="AH46" s="193"/>
      <c r="AI46" s="193"/>
      <c r="AJ46" s="193"/>
      <c r="AK46" s="193"/>
      <c r="AL46" s="193"/>
      <c r="AM46" s="193"/>
      <c r="AN46" s="193"/>
      <c r="AO46" s="194"/>
      <c r="AP46" s="192">
        <v>0</v>
      </c>
      <c r="AQ46" s="193"/>
      <c r="AR46" s="193"/>
      <c r="AS46" s="193"/>
      <c r="AT46" s="193"/>
      <c r="AU46" s="193"/>
      <c r="AV46" s="193"/>
      <c r="AW46" s="193"/>
      <c r="AX46" s="194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</row>
    <row r="47" spans="1:70" s="10" customFormat="1" ht="15.75" customHeight="1">
      <c r="A47" s="121" t="s">
        <v>60</v>
      </c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2"/>
      <c r="AC47" s="155" t="s">
        <v>85</v>
      </c>
      <c r="AD47" s="156"/>
      <c r="AE47" s="156"/>
      <c r="AF47" s="156"/>
      <c r="AG47" s="183">
        <v>0</v>
      </c>
      <c r="AH47" s="183"/>
      <c r="AI47" s="183"/>
      <c r="AJ47" s="183"/>
      <c r="AK47" s="183"/>
      <c r="AL47" s="183"/>
      <c r="AM47" s="183"/>
      <c r="AN47" s="183"/>
      <c r="AO47" s="183"/>
      <c r="AP47" s="183">
        <v>0</v>
      </c>
      <c r="AQ47" s="183"/>
      <c r="AR47" s="183"/>
      <c r="AS47" s="183"/>
      <c r="AT47" s="183"/>
      <c r="AU47" s="183"/>
      <c r="AV47" s="183"/>
      <c r="AW47" s="183"/>
      <c r="AX47" s="183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</row>
    <row r="48" spans="1:70" s="10" customFormat="1" ht="15.75" customHeight="1">
      <c r="A48" s="121" t="s">
        <v>61</v>
      </c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2"/>
      <c r="AC48" s="155" t="s">
        <v>86</v>
      </c>
      <c r="AD48" s="156"/>
      <c r="AE48" s="156"/>
      <c r="AF48" s="156"/>
      <c r="AG48" s="183">
        <v>-376</v>
      </c>
      <c r="AH48" s="183"/>
      <c r="AI48" s="183"/>
      <c r="AJ48" s="183"/>
      <c r="AK48" s="183"/>
      <c r="AL48" s="183"/>
      <c r="AM48" s="183"/>
      <c r="AN48" s="183"/>
      <c r="AO48" s="183"/>
      <c r="AP48" s="183">
        <v>-96</v>
      </c>
      <c r="AQ48" s="183"/>
      <c r="AR48" s="183"/>
      <c r="AS48" s="183"/>
      <c r="AT48" s="183"/>
      <c r="AU48" s="183"/>
      <c r="AV48" s="183"/>
      <c r="AW48" s="183"/>
      <c r="AX48" s="183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</row>
    <row r="49" spans="1:70" s="10" customFormat="1" ht="15.75" customHeight="1">
      <c r="A49" s="122" t="s">
        <v>191</v>
      </c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5"/>
      <c r="AC49" s="161"/>
      <c r="AD49" s="162"/>
      <c r="AE49" s="162"/>
      <c r="AF49" s="163"/>
      <c r="AG49" s="158">
        <v>0</v>
      </c>
      <c r="AH49" s="159"/>
      <c r="AI49" s="159"/>
      <c r="AJ49" s="159"/>
      <c r="AK49" s="159"/>
      <c r="AL49" s="159"/>
      <c r="AM49" s="159"/>
      <c r="AN49" s="159"/>
      <c r="AO49" s="160"/>
      <c r="AP49" s="158">
        <v>0</v>
      </c>
      <c r="AQ49" s="159"/>
      <c r="AR49" s="159"/>
      <c r="AS49" s="159"/>
      <c r="AT49" s="159"/>
      <c r="AU49" s="159"/>
      <c r="AV49" s="159"/>
      <c r="AW49" s="159"/>
      <c r="AX49" s="160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</row>
    <row r="50" spans="1:70" s="10" customFormat="1" ht="15.75" customHeight="1">
      <c r="A50" s="139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1"/>
      <c r="AC50" s="155"/>
      <c r="AD50" s="156"/>
      <c r="AE50" s="156"/>
      <c r="AF50" s="156"/>
      <c r="AG50" s="183">
        <v>0</v>
      </c>
      <c r="AH50" s="183"/>
      <c r="AI50" s="183"/>
      <c r="AJ50" s="183"/>
      <c r="AK50" s="183"/>
      <c r="AL50" s="183"/>
      <c r="AM50" s="183"/>
      <c r="AN50" s="183"/>
      <c r="AO50" s="183"/>
      <c r="AP50" s="183">
        <v>0</v>
      </c>
      <c r="AQ50" s="183"/>
      <c r="AR50" s="183"/>
      <c r="AS50" s="183"/>
      <c r="AT50" s="183"/>
      <c r="AU50" s="183"/>
      <c r="AV50" s="183"/>
      <c r="AW50" s="183"/>
      <c r="AX50" s="183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7"/>
      <c r="BQ50" s="107"/>
      <c r="BR50" s="107"/>
    </row>
    <row r="51" spans="1:50" s="10" customFormat="1" ht="15.75" customHeight="1" hidden="1">
      <c r="A51" s="286"/>
      <c r="B51" s="287"/>
      <c r="C51" s="287"/>
      <c r="D51" s="287"/>
      <c r="E51" s="287"/>
      <c r="F51" s="287"/>
      <c r="G51" s="287"/>
      <c r="H51" s="287"/>
      <c r="I51" s="287"/>
      <c r="J51" s="287"/>
      <c r="K51" s="287"/>
      <c r="L51" s="287"/>
      <c r="M51" s="287"/>
      <c r="N51" s="287"/>
      <c r="O51" s="287"/>
      <c r="P51" s="287"/>
      <c r="Q51" s="287"/>
      <c r="R51" s="287"/>
      <c r="S51" s="287"/>
      <c r="T51" s="287"/>
      <c r="U51" s="287"/>
      <c r="V51" s="287"/>
      <c r="W51" s="287"/>
      <c r="X51" s="287"/>
      <c r="Y51" s="287"/>
      <c r="Z51" s="287"/>
      <c r="AA51" s="287"/>
      <c r="AB51" s="288"/>
      <c r="AC51" s="161"/>
      <c r="AD51" s="175"/>
      <c r="AE51" s="175"/>
      <c r="AF51" s="176"/>
      <c r="AG51" s="195"/>
      <c r="AH51" s="196"/>
      <c r="AI51" s="196"/>
      <c r="AJ51" s="196"/>
      <c r="AK51" s="196"/>
      <c r="AL51" s="196"/>
      <c r="AM51" s="196"/>
      <c r="AN51" s="196"/>
      <c r="AO51" s="197"/>
      <c r="AP51" s="195"/>
      <c r="AQ51" s="196"/>
      <c r="AR51" s="196"/>
      <c r="AS51" s="196"/>
      <c r="AT51" s="196"/>
      <c r="AU51" s="196"/>
      <c r="AV51" s="196"/>
      <c r="AW51" s="196"/>
      <c r="AX51" s="197"/>
    </row>
    <row r="52" spans="1:50" s="10" customFormat="1" ht="12.75">
      <c r="A52" s="135" t="s">
        <v>72</v>
      </c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7"/>
      <c r="AC52" s="177"/>
      <c r="AD52" s="178"/>
      <c r="AE52" s="178"/>
      <c r="AF52" s="179"/>
      <c r="AG52" s="201">
        <v>3280</v>
      </c>
      <c r="AH52" s="202"/>
      <c r="AI52" s="202"/>
      <c r="AJ52" s="202"/>
      <c r="AK52" s="202"/>
      <c r="AL52" s="202"/>
      <c r="AM52" s="202"/>
      <c r="AN52" s="202"/>
      <c r="AO52" s="203"/>
      <c r="AP52" s="201">
        <v>85</v>
      </c>
      <c r="AQ52" s="202"/>
      <c r="AR52" s="202"/>
      <c r="AS52" s="202"/>
      <c r="AT52" s="202"/>
      <c r="AU52" s="202"/>
      <c r="AV52" s="202"/>
      <c r="AW52" s="202"/>
      <c r="AX52" s="203"/>
    </row>
    <row r="53" spans="1:50" s="10" customFormat="1" ht="12.75">
      <c r="A53" s="130" t="s">
        <v>71</v>
      </c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57"/>
      <c r="AC53" s="180" t="s">
        <v>148</v>
      </c>
      <c r="AD53" s="181"/>
      <c r="AE53" s="181"/>
      <c r="AF53" s="182"/>
      <c r="AG53" s="192"/>
      <c r="AH53" s="193"/>
      <c r="AI53" s="193"/>
      <c r="AJ53" s="193"/>
      <c r="AK53" s="193"/>
      <c r="AL53" s="193"/>
      <c r="AM53" s="193"/>
      <c r="AN53" s="193"/>
      <c r="AO53" s="194"/>
      <c r="AP53" s="192"/>
      <c r="AQ53" s="193"/>
      <c r="AR53" s="193"/>
      <c r="AS53" s="193"/>
      <c r="AT53" s="193"/>
      <c r="AU53" s="193"/>
      <c r="AV53" s="193"/>
      <c r="AW53" s="193"/>
      <c r="AX53" s="194"/>
    </row>
    <row r="54" spans="1:50" s="10" customFormat="1" ht="12.75">
      <c r="A54" s="142" t="s">
        <v>23</v>
      </c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4"/>
      <c r="AC54" s="132"/>
      <c r="AD54" s="133"/>
      <c r="AE54" s="133"/>
      <c r="AF54" s="133"/>
      <c r="AG54" s="198">
        <v>0</v>
      </c>
      <c r="AH54" s="199"/>
      <c r="AI54" s="199"/>
      <c r="AJ54" s="199"/>
      <c r="AK54" s="199"/>
      <c r="AL54" s="199"/>
      <c r="AM54" s="199"/>
      <c r="AN54" s="199"/>
      <c r="AO54" s="200"/>
      <c r="AP54" s="198">
        <v>0</v>
      </c>
      <c r="AQ54" s="199"/>
      <c r="AR54" s="199"/>
      <c r="AS54" s="199"/>
      <c r="AT54" s="199"/>
      <c r="AU54" s="199"/>
      <c r="AV54" s="199"/>
      <c r="AW54" s="199"/>
      <c r="AX54" s="200"/>
    </row>
    <row r="55" spans="1:50" s="10" customFormat="1" ht="12.75">
      <c r="A55" s="145" t="s">
        <v>63</v>
      </c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6"/>
      <c r="AC55" s="184" t="s">
        <v>87</v>
      </c>
      <c r="AD55" s="185"/>
      <c r="AE55" s="185"/>
      <c r="AF55" s="185"/>
      <c r="AG55" s="192"/>
      <c r="AH55" s="193"/>
      <c r="AI55" s="193"/>
      <c r="AJ55" s="193"/>
      <c r="AK55" s="193"/>
      <c r="AL55" s="193"/>
      <c r="AM55" s="193"/>
      <c r="AN55" s="193"/>
      <c r="AO55" s="194"/>
      <c r="AP55" s="192"/>
      <c r="AQ55" s="193"/>
      <c r="AR55" s="193"/>
      <c r="AS55" s="193"/>
      <c r="AT55" s="193"/>
      <c r="AU55" s="193"/>
      <c r="AV55" s="193"/>
      <c r="AW55" s="193"/>
      <c r="AX55" s="194"/>
    </row>
    <row r="56" spans="1:50" s="10" customFormat="1" ht="15.75" customHeight="1">
      <c r="A56" s="121" t="s">
        <v>64</v>
      </c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2"/>
      <c r="AC56" s="155" t="s">
        <v>151</v>
      </c>
      <c r="AD56" s="156"/>
      <c r="AE56" s="156"/>
      <c r="AF56" s="156"/>
      <c r="AG56" s="183">
        <v>0</v>
      </c>
      <c r="AH56" s="183"/>
      <c r="AI56" s="183"/>
      <c r="AJ56" s="183"/>
      <c r="AK56" s="183"/>
      <c r="AL56" s="183"/>
      <c r="AM56" s="183"/>
      <c r="AN56" s="183"/>
      <c r="AO56" s="183"/>
      <c r="AP56" s="183">
        <v>0</v>
      </c>
      <c r="AQ56" s="183"/>
      <c r="AR56" s="183"/>
      <c r="AS56" s="183"/>
      <c r="AT56" s="183"/>
      <c r="AU56" s="183"/>
      <c r="AV56" s="183"/>
      <c r="AW56" s="183"/>
      <c r="AX56" s="183"/>
    </row>
    <row r="57" spans="1:50" s="10" customFormat="1" ht="15.75" customHeight="1" thickBot="1">
      <c r="A57" s="121" t="s">
        <v>65</v>
      </c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2"/>
      <c r="AC57" s="232" t="s">
        <v>152</v>
      </c>
      <c r="AD57" s="233"/>
      <c r="AE57" s="233"/>
      <c r="AF57" s="233"/>
      <c r="AG57" s="183">
        <v>0</v>
      </c>
      <c r="AH57" s="183"/>
      <c r="AI57" s="183"/>
      <c r="AJ57" s="183"/>
      <c r="AK57" s="183"/>
      <c r="AL57" s="183"/>
      <c r="AM57" s="183"/>
      <c r="AN57" s="183"/>
      <c r="AO57" s="183"/>
      <c r="AP57" s="183">
        <v>0</v>
      </c>
      <c r="AQ57" s="183"/>
      <c r="AR57" s="183"/>
      <c r="AS57" s="183"/>
      <c r="AT57" s="183"/>
      <c r="AU57" s="183"/>
      <c r="AV57" s="183"/>
      <c r="AW57" s="183"/>
      <c r="AX57" s="183"/>
    </row>
    <row r="58" ht="11.25">
      <c r="AX58" s="17" t="s">
        <v>22</v>
      </c>
    </row>
    <row r="59" spans="1:50" s="18" customFormat="1" ht="15">
      <c r="A59" s="235" t="s">
        <v>24</v>
      </c>
      <c r="B59" s="235"/>
      <c r="C59" s="235"/>
      <c r="D59" s="235"/>
      <c r="E59" s="235"/>
      <c r="F59" s="235"/>
      <c r="G59" s="235"/>
      <c r="H59" s="235"/>
      <c r="I59" s="235"/>
      <c r="J59" s="235"/>
      <c r="K59" s="235"/>
      <c r="L59" s="235"/>
      <c r="M59" s="235"/>
      <c r="N59" s="235"/>
      <c r="O59" s="235"/>
      <c r="P59" s="235"/>
      <c r="Q59" s="235"/>
      <c r="R59" s="235"/>
      <c r="S59" s="235"/>
      <c r="T59" s="235"/>
      <c r="U59" s="235"/>
      <c r="V59" s="235"/>
      <c r="W59" s="235"/>
      <c r="X59" s="235"/>
      <c r="Y59" s="235"/>
      <c r="Z59" s="235"/>
      <c r="AA59" s="235"/>
      <c r="AB59" s="235"/>
      <c r="AC59" s="235"/>
      <c r="AD59" s="235"/>
      <c r="AE59" s="235"/>
      <c r="AF59" s="235"/>
      <c r="AG59" s="235"/>
      <c r="AH59" s="235"/>
      <c r="AI59" s="235"/>
      <c r="AJ59" s="235"/>
      <c r="AK59" s="235"/>
      <c r="AL59" s="235"/>
      <c r="AM59" s="235"/>
      <c r="AN59" s="235"/>
      <c r="AO59" s="235"/>
      <c r="AP59" s="235"/>
      <c r="AQ59" s="235"/>
      <c r="AR59" s="235"/>
      <c r="AS59" s="235"/>
      <c r="AT59" s="235"/>
      <c r="AU59" s="235"/>
      <c r="AV59" s="235"/>
      <c r="AW59" s="235"/>
      <c r="AX59" s="235"/>
    </row>
    <row r="60" spans="1:50" s="20" customFormat="1" ht="4.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</row>
    <row r="61" spans="1:50" s="13" customFormat="1" ht="12">
      <c r="A61" s="275" t="s">
        <v>55</v>
      </c>
      <c r="B61" s="276"/>
      <c r="C61" s="276"/>
      <c r="D61" s="276"/>
      <c r="E61" s="276"/>
      <c r="F61" s="276"/>
      <c r="G61" s="276"/>
      <c r="H61" s="276"/>
      <c r="I61" s="276"/>
      <c r="J61" s="276"/>
      <c r="K61" s="276"/>
      <c r="L61" s="276"/>
      <c r="M61" s="276"/>
      <c r="N61" s="276"/>
      <c r="O61" s="276"/>
      <c r="P61" s="276"/>
      <c r="Q61" s="276"/>
      <c r="R61" s="276"/>
      <c r="S61" s="276"/>
      <c r="T61" s="276"/>
      <c r="U61" s="276"/>
      <c r="V61" s="277"/>
      <c r="W61" s="129" t="s">
        <v>30</v>
      </c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 t="s">
        <v>14</v>
      </c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</row>
    <row r="62" spans="1:50" s="13" customFormat="1" ht="12">
      <c r="A62" s="236"/>
      <c r="B62" s="237"/>
      <c r="C62" s="237"/>
      <c r="D62" s="237"/>
      <c r="E62" s="237"/>
      <c r="F62" s="237"/>
      <c r="G62" s="237"/>
      <c r="H62" s="237"/>
      <c r="I62" s="237"/>
      <c r="J62" s="237"/>
      <c r="K62" s="237"/>
      <c r="L62" s="237"/>
      <c r="M62" s="237"/>
      <c r="N62" s="237"/>
      <c r="O62" s="237"/>
      <c r="P62" s="237"/>
      <c r="Q62" s="237"/>
      <c r="R62" s="237"/>
      <c r="S62" s="237"/>
      <c r="T62" s="237"/>
      <c r="U62" s="237"/>
      <c r="V62" s="238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 t="s">
        <v>15</v>
      </c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</row>
    <row r="63" spans="1:50" s="13" customFormat="1" ht="12">
      <c r="A63" s="204" t="s">
        <v>57</v>
      </c>
      <c r="B63" s="204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 t="s">
        <v>56</v>
      </c>
      <c r="U63" s="204"/>
      <c r="V63" s="204"/>
      <c r="W63" s="234" t="s">
        <v>31</v>
      </c>
      <c r="X63" s="234"/>
      <c r="Y63" s="234"/>
      <c r="Z63" s="234"/>
      <c r="AA63" s="234"/>
      <c r="AB63" s="234"/>
      <c r="AC63" s="234"/>
      <c r="AD63" s="234" t="s">
        <v>32</v>
      </c>
      <c r="AE63" s="234"/>
      <c r="AF63" s="234"/>
      <c r="AG63" s="234"/>
      <c r="AH63" s="234"/>
      <c r="AI63" s="234"/>
      <c r="AJ63" s="234"/>
      <c r="AK63" s="234" t="s">
        <v>31</v>
      </c>
      <c r="AL63" s="234"/>
      <c r="AM63" s="234"/>
      <c r="AN63" s="234"/>
      <c r="AO63" s="234"/>
      <c r="AP63" s="234"/>
      <c r="AQ63" s="234"/>
      <c r="AR63" s="234" t="s">
        <v>32</v>
      </c>
      <c r="AS63" s="234"/>
      <c r="AT63" s="234"/>
      <c r="AU63" s="234"/>
      <c r="AV63" s="234"/>
      <c r="AW63" s="234"/>
      <c r="AX63" s="234"/>
    </row>
    <row r="64" spans="1:50" s="13" customFormat="1" ht="12.75" thickBot="1">
      <c r="A64" s="129">
        <v>1</v>
      </c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>
        <v>2</v>
      </c>
      <c r="U64" s="129"/>
      <c r="V64" s="129"/>
      <c r="W64" s="129">
        <v>3</v>
      </c>
      <c r="X64" s="129"/>
      <c r="Y64" s="129"/>
      <c r="Z64" s="129"/>
      <c r="AA64" s="129"/>
      <c r="AB64" s="129"/>
      <c r="AC64" s="129"/>
      <c r="AD64" s="129">
        <v>4</v>
      </c>
      <c r="AE64" s="129"/>
      <c r="AF64" s="129"/>
      <c r="AG64" s="129"/>
      <c r="AH64" s="129"/>
      <c r="AI64" s="129"/>
      <c r="AJ64" s="129"/>
      <c r="AK64" s="129">
        <v>5</v>
      </c>
      <c r="AL64" s="129"/>
      <c r="AM64" s="129"/>
      <c r="AN64" s="129"/>
      <c r="AO64" s="129"/>
      <c r="AP64" s="129"/>
      <c r="AQ64" s="129"/>
      <c r="AR64" s="129">
        <v>6</v>
      </c>
      <c r="AS64" s="129"/>
      <c r="AT64" s="129"/>
      <c r="AU64" s="129"/>
      <c r="AV64" s="129"/>
      <c r="AW64" s="129"/>
      <c r="AX64" s="129"/>
    </row>
    <row r="65" spans="1:50" s="10" customFormat="1" ht="12.75">
      <c r="A65" s="257" t="s">
        <v>67</v>
      </c>
      <c r="B65" s="258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9"/>
      <c r="T65" s="248"/>
      <c r="U65" s="249"/>
      <c r="V65" s="250"/>
      <c r="W65" s="244">
        <v>0</v>
      </c>
      <c r="X65" s="244"/>
      <c r="Y65" s="244"/>
      <c r="Z65" s="244"/>
      <c r="AA65" s="244"/>
      <c r="AB65" s="244"/>
      <c r="AC65" s="244"/>
      <c r="AD65" s="244">
        <v>0</v>
      </c>
      <c r="AE65" s="244"/>
      <c r="AF65" s="244"/>
      <c r="AG65" s="244"/>
      <c r="AH65" s="244"/>
      <c r="AI65" s="244"/>
      <c r="AJ65" s="244"/>
      <c r="AK65" s="244">
        <v>0</v>
      </c>
      <c r="AL65" s="244"/>
      <c r="AM65" s="244"/>
      <c r="AN65" s="244"/>
      <c r="AO65" s="244"/>
      <c r="AP65" s="244"/>
      <c r="AQ65" s="244"/>
      <c r="AR65" s="244">
        <v>0</v>
      </c>
      <c r="AS65" s="244"/>
      <c r="AT65" s="244"/>
      <c r="AU65" s="244"/>
      <c r="AV65" s="244"/>
      <c r="AW65" s="244"/>
      <c r="AX65" s="244"/>
    </row>
    <row r="66" spans="1:50" s="10" customFormat="1" ht="12.75">
      <c r="A66" s="167" t="s">
        <v>47</v>
      </c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9"/>
      <c r="T66" s="245"/>
      <c r="U66" s="246"/>
      <c r="V66" s="247"/>
      <c r="W66" s="240"/>
      <c r="X66" s="240"/>
      <c r="Y66" s="240"/>
      <c r="Z66" s="240"/>
      <c r="AA66" s="240"/>
      <c r="AB66" s="240"/>
      <c r="AC66" s="240"/>
      <c r="AD66" s="240"/>
      <c r="AE66" s="240"/>
      <c r="AF66" s="240"/>
      <c r="AG66" s="240"/>
      <c r="AH66" s="240"/>
      <c r="AI66" s="240"/>
      <c r="AJ66" s="240"/>
      <c r="AK66" s="240"/>
      <c r="AL66" s="240"/>
      <c r="AM66" s="240"/>
      <c r="AN66" s="240"/>
      <c r="AO66" s="240"/>
      <c r="AP66" s="240"/>
      <c r="AQ66" s="240"/>
      <c r="AR66" s="240"/>
      <c r="AS66" s="240"/>
      <c r="AT66" s="240"/>
      <c r="AU66" s="240"/>
      <c r="AV66" s="240"/>
      <c r="AW66" s="240"/>
      <c r="AX66" s="240"/>
    </row>
    <row r="67" spans="1:50" s="10" customFormat="1" ht="12.75">
      <c r="A67" s="167" t="s">
        <v>48</v>
      </c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9"/>
      <c r="T67" s="245"/>
      <c r="U67" s="246"/>
      <c r="V67" s="247"/>
      <c r="W67" s="240"/>
      <c r="X67" s="240"/>
      <c r="Y67" s="240"/>
      <c r="Z67" s="240"/>
      <c r="AA67" s="240"/>
      <c r="AB67" s="240"/>
      <c r="AC67" s="240"/>
      <c r="AD67" s="240"/>
      <c r="AE67" s="240"/>
      <c r="AF67" s="240"/>
      <c r="AG67" s="240"/>
      <c r="AH67" s="240"/>
      <c r="AI67" s="240"/>
      <c r="AJ67" s="240"/>
      <c r="AK67" s="240"/>
      <c r="AL67" s="240"/>
      <c r="AM67" s="240"/>
      <c r="AN67" s="240"/>
      <c r="AO67" s="240"/>
      <c r="AP67" s="240"/>
      <c r="AQ67" s="240"/>
      <c r="AR67" s="240"/>
      <c r="AS67" s="240"/>
      <c r="AT67" s="240"/>
      <c r="AU67" s="240"/>
      <c r="AV67" s="240"/>
      <c r="AW67" s="240"/>
      <c r="AX67" s="240"/>
    </row>
    <row r="68" spans="1:50" s="10" customFormat="1" ht="12.75">
      <c r="A68" s="167" t="s">
        <v>49</v>
      </c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9"/>
      <c r="T68" s="245" t="s">
        <v>150</v>
      </c>
      <c r="U68" s="246"/>
      <c r="V68" s="247"/>
      <c r="W68" s="240"/>
      <c r="X68" s="240"/>
      <c r="Y68" s="240"/>
      <c r="Z68" s="240"/>
      <c r="AA68" s="240"/>
      <c r="AB68" s="240"/>
      <c r="AC68" s="240"/>
      <c r="AD68" s="240"/>
      <c r="AE68" s="240"/>
      <c r="AF68" s="240"/>
      <c r="AG68" s="240"/>
      <c r="AH68" s="240"/>
      <c r="AI68" s="240"/>
      <c r="AJ68" s="240"/>
      <c r="AK68" s="240"/>
      <c r="AL68" s="240"/>
      <c r="AM68" s="240"/>
      <c r="AN68" s="240"/>
      <c r="AO68" s="240"/>
      <c r="AP68" s="240"/>
      <c r="AQ68" s="240"/>
      <c r="AR68" s="240"/>
      <c r="AS68" s="240"/>
      <c r="AT68" s="240"/>
      <c r="AU68" s="240"/>
      <c r="AV68" s="240"/>
      <c r="AW68" s="240"/>
      <c r="AX68" s="240"/>
    </row>
    <row r="69" spans="1:50" s="10" customFormat="1" ht="15.75" customHeight="1">
      <c r="A69" s="269" t="s">
        <v>33</v>
      </c>
      <c r="B69" s="270"/>
      <c r="C69" s="270"/>
      <c r="D69" s="270"/>
      <c r="E69" s="270"/>
      <c r="F69" s="270"/>
      <c r="G69" s="270"/>
      <c r="H69" s="270"/>
      <c r="I69" s="270"/>
      <c r="J69" s="270"/>
      <c r="K69" s="270"/>
      <c r="L69" s="270"/>
      <c r="M69" s="270"/>
      <c r="N69" s="270"/>
      <c r="O69" s="270"/>
      <c r="P69" s="270"/>
      <c r="Q69" s="270"/>
      <c r="R69" s="270"/>
      <c r="S69" s="271"/>
      <c r="T69" s="251" t="s">
        <v>153</v>
      </c>
      <c r="U69" s="252"/>
      <c r="V69" s="253"/>
      <c r="W69" s="239">
        <v>0</v>
      </c>
      <c r="X69" s="239"/>
      <c r="Y69" s="239"/>
      <c r="Z69" s="239"/>
      <c r="AA69" s="239"/>
      <c r="AB69" s="239"/>
      <c r="AC69" s="239"/>
      <c r="AD69" s="239">
        <v>0</v>
      </c>
      <c r="AE69" s="239"/>
      <c r="AF69" s="239"/>
      <c r="AG69" s="239"/>
      <c r="AH69" s="239"/>
      <c r="AI69" s="239"/>
      <c r="AJ69" s="239"/>
      <c r="AK69" s="239">
        <v>0</v>
      </c>
      <c r="AL69" s="239"/>
      <c r="AM69" s="239"/>
      <c r="AN69" s="239"/>
      <c r="AO69" s="239"/>
      <c r="AP69" s="239"/>
      <c r="AQ69" s="239"/>
      <c r="AR69" s="239">
        <v>0</v>
      </c>
      <c r="AS69" s="239"/>
      <c r="AT69" s="239"/>
      <c r="AU69" s="239"/>
      <c r="AV69" s="239"/>
      <c r="AW69" s="239"/>
      <c r="AX69" s="239"/>
    </row>
    <row r="70" spans="1:50" s="10" customFormat="1" ht="12.75">
      <c r="A70" s="167" t="s">
        <v>34</v>
      </c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9"/>
      <c r="T70" s="245"/>
      <c r="U70" s="246"/>
      <c r="V70" s="247"/>
      <c r="W70" s="240">
        <v>0</v>
      </c>
      <c r="X70" s="240"/>
      <c r="Y70" s="240"/>
      <c r="Z70" s="240"/>
      <c r="AA70" s="240"/>
      <c r="AB70" s="240"/>
      <c r="AC70" s="240"/>
      <c r="AD70" s="240">
        <v>0</v>
      </c>
      <c r="AE70" s="240"/>
      <c r="AF70" s="240"/>
      <c r="AG70" s="240"/>
      <c r="AH70" s="240"/>
      <c r="AI70" s="240"/>
      <c r="AJ70" s="240"/>
      <c r="AK70" s="240">
        <v>0</v>
      </c>
      <c r="AL70" s="240"/>
      <c r="AM70" s="240"/>
      <c r="AN70" s="240"/>
      <c r="AO70" s="240"/>
      <c r="AP70" s="240"/>
      <c r="AQ70" s="240"/>
      <c r="AR70" s="240">
        <v>0</v>
      </c>
      <c r="AS70" s="240"/>
      <c r="AT70" s="240"/>
      <c r="AU70" s="240"/>
      <c r="AV70" s="240"/>
      <c r="AW70" s="240"/>
      <c r="AX70" s="240"/>
    </row>
    <row r="71" spans="1:50" s="10" customFormat="1" ht="12.75">
      <c r="A71" s="167" t="s">
        <v>35</v>
      </c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9"/>
      <c r="T71" s="245"/>
      <c r="U71" s="246"/>
      <c r="V71" s="247"/>
      <c r="W71" s="240"/>
      <c r="X71" s="240"/>
      <c r="Y71" s="240"/>
      <c r="Z71" s="240"/>
      <c r="AA71" s="240"/>
      <c r="AB71" s="240"/>
      <c r="AC71" s="240"/>
      <c r="AD71" s="240"/>
      <c r="AE71" s="240"/>
      <c r="AF71" s="240"/>
      <c r="AG71" s="240"/>
      <c r="AH71" s="240"/>
      <c r="AI71" s="240"/>
      <c r="AJ71" s="240"/>
      <c r="AK71" s="240"/>
      <c r="AL71" s="240"/>
      <c r="AM71" s="240"/>
      <c r="AN71" s="240"/>
      <c r="AO71" s="240"/>
      <c r="AP71" s="240"/>
      <c r="AQ71" s="240"/>
      <c r="AR71" s="240"/>
      <c r="AS71" s="240"/>
      <c r="AT71" s="240"/>
      <c r="AU71" s="240"/>
      <c r="AV71" s="240"/>
      <c r="AW71" s="240"/>
      <c r="AX71" s="240"/>
    </row>
    <row r="72" spans="1:50" s="10" customFormat="1" ht="12.75">
      <c r="A72" s="167" t="s">
        <v>36</v>
      </c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9"/>
      <c r="T72" s="245" t="s">
        <v>154</v>
      </c>
      <c r="U72" s="246"/>
      <c r="V72" s="247"/>
      <c r="W72" s="240"/>
      <c r="X72" s="240"/>
      <c r="Y72" s="240"/>
      <c r="Z72" s="240"/>
      <c r="AA72" s="240"/>
      <c r="AB72" s="240"/>
      <c r="AC72" s="240"/>
      <c r="AD72" s="240"/>
      <c r="AE72" s="240"/>
      <c r="AF72" s="240"/>
      <c r="AG72" s="240"/>
      <c r="AH72" s="240"/>
      <c r="AI72" s="240"/>
      <c r="AJ72" s="240"/>
      <c r="AK72" s="240"/>
      <c r="AL72" s="240"/>
      <c r="AM72" s="240"/>
      <c r="AN72" s="240"/>
      <c r="AO72" s="240"/>
      <c r="AP72" s="240"/>
      <c r="AQ72" s="240"/>
      <c r="AR72" s="240"/>
      <c r="AS72" s="240"/>
      <c r="AT72" s="240"/>
      <c r="AU72" s="240"/>
      <c r="AV72" s="240"/>
      <c r="AW72" s="240"/>
      <c r="AX72" s="240"/>
    </row>
    <row r="73" spans="1:50" s="10" customFormat="1" ht="12.75">
      <c r="A73" s="257" t="s">
        <v>37</v>
      </c>
      <c r="B73" s="258"/>
      <c r="C73" s="258"/>
      <c r="D73" s="258"/>
      <c r="E73" s="258"/>
      <c r="F73" s="258"/>
      <c r="G73" s="258"/>
      <c r="H73" s="258"/>
      <c r="I73" s="258"/>
      <c r="J73" s="258"/>
      <c r="K73" s="258"/>
      <c r="L73" s="258"/>
      <c r="M73" s="258"/>
      <c r="N73" s="258"/>
      <c r="O73" s="258"/>
      <c r="P73" s="258"/>
      <c r="Q73" s="258"/>
      <c r="R73" s="258"/>
      <c r="S73" s="259"/>
      <c r="T73" s="263"/>
      <c r="U73" s="264"/>
      <c r="V73" s="265"/>
      <c r="W73" s="241">
        <v>0</v>
      </c>
      <c r="X73" s="241"/>
      <c r="Y73" s="241"/>
      <c r="Z73" s="241"/>
      <c r="AA73" s="241"/>
      <c r="AB73" s="241"/>
      <c r="AC73" s="241"/>
      <c r="AD73" s="241">
        <v>0</v>
      </c>
      <c r="AE73" s="241"/>
      <c r="AF73" s="241"/>
      <c r="AG73" s="241"/>
      <c r="AH73" s="241"/>
      <c r="AI73" s="241"/>
      <c r="AJ73" s="241"/>
      <c r="AK73" s="241">
        <v>0</v>
      </c>
      <c r="AL73" s="241"/>
      <c r="AM73" s="241"/>
      <c r="AN73" s="241"/>
      <c r="AO73" s="241"/>
      <c r="AP73" s="241"/>
      <c r="AQ73" s="241"/>
      <c r="AR73" s="241">
        <v>0</v>
      </c>
      <c r="AS73" s="241"/>
      <c r="AT73" s="241"/>
      <c r="AU73" s="241"/>
      <c r="AV73" s="241"/>
      <c r="AW73" s="241"/>
      <c r="AX73" s="241"/>
    </row>
    <row r="74" spans="1:50" s="10" customFormat="1" ht="12.75">
      <c r="A74" s="260" t="s">
        <v>38</v>
      </c>
      <c r="B74" s="261"/>
      <c r="C74" s="261"/>
      <c r="D74" s="261"/>
      <c r="E74" s="261"/>
      <c r="F74" s="261"/>
      <c r="G74" s="261"/>
      <c r="H74" s="261"/>
      <c r="I74" s="261"/>
      <c r="J74" s="261"/>
      <c r="K74" s="261"/>
      <c r="L74" s="261"/>
      <c r="M74" s="261"/>
      <c r="N74" s="261"/>
      <c r="O74" s="261"/>
      <c r="P74" s="261"/>
      <c r="Q74" s="261"/>
      <c r="R74" s="261"/>
      <c r="S74" s="262"/>
      <c r="T74" s="266" t="s">
        <v>155</v>
      </c>
      <c r="U74" s="267"/>
      <c r="V74" s="268"/>
      <c r="W74" s="242"/>
      <c r="X74" s="242"/>
      <c r="Y74" s="242"/>
      <c r="Z74" s="242"/>
      <c r="AA74" s="242"/>
      <c r="AB74" s="242"/>
      <c r="AC74" s="242"/>
      <c r="AD74" s="242"/>
      <c r="AE74" s="242"/>
      <c r="AF74" s="242"/>
      <c r="AG74" s="242"/>
      <c r="AH74" s="242"/>
      <c r="AI74" s="242"/>
      <c r="AJ74" s="242"/>
      <c r="AK74" s="242"/>
      <c r="AL74" s="242"/>
      <c r="AM74" s="242"/>
      <c r="AN74" s="242"/>
      <c r="AO74" s="242"/>
      <c r="AP74" s="242"/>
      <c r="AQ74" s="242"/>
      <c r="AR74" s="242"/>
      <c r="AS74" s="242"/>
      <c r="AT74" s="242"/>
      <c r="AU74" s="242"/>
      <c r="AV74" s="242"/>
      <c r="AW74" s="242"/>
      <c r="AX74" s="242"/>
    </row>
    <row r="75" spans="1:50" s="10" customFormat="1" ht="15.75" customHeight="1">
      <c r="A75" s="167" t="s">
        <v>66</v>
      </c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9"/>
      <c r="T75" s="245" t="s">
        <v>156</v>
      </c>
      <c r="U75" s="246"/>
      <c r="V75" s="247"/>
      <c r="W75" s="243" t="s">
        <v>29</v>
      </c>
      <c r="X75" s="243"/>
      <c r="Y75" s="243"/>
      <c r="Z75" s="243"/>
      <c r="AA75" s="243"/>
      <c r="AB75" s="243"/>
      <c r="AC75" s="243"/>
      <c r="AD75" s="239">
        <v>0</v>
      </c>
      <c r="AE75" s="239"/>
      <c r="AF75" s="239"/>
      <c r="AG75" s="239"/>
      <c r="AH75" s="239"/>
      <c r="AI75" s="239"/>
      <c r="AJ75" s="239"/>
      <c r="AK75" s="243" t="s">
        <v>29</v>
      </c>
      <c r="AL75" s="243"/>
      <c r="AM75" s="243"/>
      <c r="AN75" s="243"/>
      <c r="AO75" s="243"/>
      <c r="AP75" s="243"/>
      <c r="AQ75" s="243"/>
      <c r="AR75" s="239">
        <v>0</v>
      </c>
      <c r="AS75" s="239"/>
      <c r="AT75" s="239"/>
      <c r="AU75" s="239"/>
      <c r="AV75" s="239"/>
      <c r="AW75" s="239"/>
      <c r="AX75" s="239"/>
    </row>
    <row r="76" spans="1:50" s="10" customFormat="1" ht="12.75">
      <c r="A76" s="257" t="s">
        <v>50</v>
      </c>
      <c r="B76" s="258"/>
      <c r="C76" s="258"/>
      <c r="D76" s="258"/>
      <c r="E76" s="258"/>
      <c r="F76" s="258"/>
      <c r="G76" s="258"/>
      <c r="H76" s="258"/>
      <c r="I76" s="258"/>
      <c r="J76" s="258"/>
      <c r="K76" s="258"/>
      <c r="L76" s="258"/>
      <c r="M76" s="258"/>
      <c r="N76" s="258"/>
      <c r="O76" s="258"/>
      <c r="P76" s="258"/>
      <c r="Q76" s="258"/>
      <c r="R76" s="258"/>
      <c r="S76" s="259"/>
      <c r="T76" s="263"/>
      <c r="U76" s="264"/>
      <c r="V76" s="265"/>
      <c r="W76" s="240">
        <v>0</v>
      </c>
      <c r="X76" s="240"/>
      <c r="Y76" s="240"/>
      <c r="Z76" s="240"/>
      <c r="AA76" s="240"/>
      <c r="AB76" s="240"/>
      <c r="AC76" s="240"/>
      <c r="AD76" s="240">
        <v>0</v>
      </c>
      <c r="AE76" s="240"/>
      <c r="AF76" s="240"/>
      <c r="AG76" s="240"/>
      <c r="AH76" s="240"/>
      <c r="AI76" s="240"/>
      <c r="AJ76" s="240"/>
      <c r="AK76" s="240">
        <v>0</v>
      </c>
      <c r="AL76" s="240"/>
      <c r="AM76" s="240"/>
      <c r="AN76" s="240"/>
      <c r="AO76" s="240"/>
      <c r="AP76" s="240"/>
      <c r="AQ76" s="240"/>
      <c r="AR76" s="240">
        <v>0</v>
      </c>
      <c r="AS76" s="240"/>
      <c r="AT76" s="240"/>
      <c r="AU76" s="240"/>
      <c r="AV76" s="240"/>
      <c r="AW76" s="240"/>
      <c r="AX76" s="240"/>
    </row>
    <row r="77" spans="1:50" s="10" customFormat="1" ht="12.75">
      <c r="A77" s="167" t="s">
        <v>51</v>
      </c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9"/>
      <c r="T77" s="245"/>
      <c r="U77" s="246"/>
      <c r="V77" s="247"/>
      <c r="W77" s="240"/>
      <c r="X77" s="240"/>
      <c r="Y77" s="240"/>
      <c r="Z77" s="240"/>
      <c r="AA77" s="240"/>
      <c r="AB77" s="240"/>
      <c r="AC77" s="240"/>
      <c r="AD77" s="240"/>
      <c r="AE77" s="240"/>
      <c r="AF77" s="240"/>
      <c r="AG77" s="240"/>
      <c r="AH77" s="240"/>
      <c r="AI77" s="240"/>
      <c r="AJ77" s="240"/>
      <c r="AK77" s="240"/>
      <c r="AL77" s="240"/>
      <c r="AM77" s="240"/>
      <c r="AN77" s="240"/>
      <c r="AO77" s="240"/>
      <c r="AP77" s="240"/>
      <c r="AQ77" s="240"/>
      <c r="AR77" s="240"/>
      <c r="AS77" s="240"/>
      <c r="AT77" s="240"/>
      <c r="AU77" s="240"/>
      <c r="AV77" s="240"/>
      <c r="AW77" s="240"/>
      <c r="AX77" s="240"/>
    </row>
    <row r="78" spans="1:50" s="10" customFormat="1" ht="12.75">
      <c r="A78" s="260" t="s">
        <v>52</v>
      </c>
      <c r="B78" s="261"/>
      <c r="C78" s="261"/>
      <c r="D78" s="261"/>
      <c r="E78" s="261"/>
      <c r="F78" s="261"/>
      <c r="G78" s="261"/>
      <c r="H78" s="261"/>
      <c r="I78" s="261"/>
      <c r="J78" s="261"/>
      <c r="K78" s="261"/>
      <c r="L78" s="261"/>
      <c r="M78" s="261"/>
      <c r="N78" s="261"/>
      <c r="O78" s="261"/>
      <c r="P78" s="261"/>
      <c r="Q78" s="261"/>
      <c r="R78" s="261"/>
      <c r="S78" s="262"/>
      <c r="T78" s="266" t="s">
        <v>157</v>
      </c>
      <c r="U78" s="267"/>
      <c r="V78" s="268"/>
      <c r="W78" s="240"/>
      <c r="X78" s="240"/>
      <c r="Y78" s="240"/>
      <c r="Z78" s="240"/>
      <c r="AA78" s="240"/>
      <c r="AB78" s="240"/>
      <c r="AC78" s="240"/>
      <c r="AD78" s="240"/>
      <c r="AE78" s="240"/>
      <c r="AF78" s="240"/>
      <c r="AG78" s="240"/>
      <c r="AH78" s="240"/>
      <c r="AI78" s="240"/>
      <c r="AJ78" s="240"/>
      <c r="AK78" s="240"/>
      <c r="AL78" s="240"/>
      <c r="AM78" s="240"/>
      <c r="AN78" s="240"/>
      <c r="AO78" s="240"/>
      <c r="AP78" s="240"/>
      <c r="AQ78" s="240"/>
      <c r="AR78" s="240"/>
      <c r="AS78" s="240"/>
      <c r="AT78" s="240"/>
      <c r="AU78" s="240"/>
      <c r="AV78" s="240"/>
      <c r="AW78" s="240"/>
      <c r="AX78" s="240"/>
    </row>
    <row r="79" spans="1:50" s="10" customFormat="1" ht="15.75" customHeight="1" thickBot="1">
      <c r="A79" s="272"/>
      <c r="B79" s="273"/>
      <c r="C79" s="273"/>
      <c r="D79" s="273"/>
      <c r="E79" s="273"/>
      <c r="F79" s="273"/>
      <c r="G79" s="273"/>
      <c r="H79" s="273"/>
      <c r="I79" s="273"/>
      <c r="J79" s="273"/>
      <c r="K79" s="273"/>
      <c r="L79" s="273"/>
      <c r="M79" s="273"/>
      <c r="N79" s="273"/>
      <c r="O79" s="273"/>
      <c r="P79" s="273"/>
      <c r="Q79" s="273"/>
      <c r="R79" s="273"/>
      <c r="S79" s="274"/>
      <c r="T79" s="254" t="s">
        <v>158</v>
      </c>
      <c r="U79" s="255"/>
      <c r="V79" s="256"/>
      <c r="W79" s="239">
        <v>0</v>
      </c>
      <c r="X79" s="239"/>
      <c r="Y79" s="239"/>
      <c r="Z79" s="239"/>
      <c r="AA79" s="239"/>
      <c r="AB79" s="239"/>
      <c r="AC79" s="239"/>
      <c r="AD79" s="239">
        <v>0</v>
      </c>
      <c r="AE79" s="239"/>
      <c r="AF79" s="239"/>
      <c r="AG79" s="239"/>
      <c r="AH79" s="239"/>
      <c r="AI79" s="239"/>
      <c r="AJ79" s="239"/>
      <c r="AK79" s="239">
        <v>0</v>
      </c>
      <c r="AL79" s="239"/>
      <c r="AM79" s="239"/>
      <c r="AN79" s="239"/>
      <c r="AO79" s="239"/>
      <c r="AP79" s="239"/>
      <c r="AQ79" s="239"/>
      <c r="AR79" s="239">
        <v>0</v>
      </c>
      <c r="AS79" s="239"/>
      <c r="AT79" s="239"/>
      <c r="AU79" s="239"/>
      <c r="AV79" s="239"/>
      <c r="AW79" s="239"/>
      <c r="AX79" s="239"/>
    </row>
    <row r="80" s="7" customFormat="1" ht="12"/>
    <row r="81" s="7" customFormat="1" ht="12"/>
    <row r="82" spans="1:50" s="3" customFormat="1" ht="12.75" customHeight="1">
      <c r="A82" s="3" t="s">
        <v>25</v>
      </c>
      <c r="H82" s="66"/>
      <c r="I82" s="66"/>
      <c r="J82" s="66"/>
      <c r="K82" s="66"/>
      <c r="L82" s="66"/>
      <c r="M82" s="67"/>
      <c r="N82" s="138" t="str">
        <f>IF(OR([1]!ФИОРук="",[1]!ФИОРук=",,"),"",MID([1]!ФИОРук,1,FIND(",",[1]!ФИОРук,1)-1)&amp;" "&amp;MID([1]!ФИОРук,FIND(",",[1]!ФИОРук,1)+1,1)&amp;". "&amp;MID([1]!ФИОРук,FIND(",",[1]!ФИОРук,FIND(",",[1]!ФИОРук,1)+1)+1,1)&amp;".")</f>
        <v>ШКУНОВА Т. Н.</v>
      </c>
      <c r="O82" s="138"/>
      <c r="P82" s="138"/>
      <c r="Q82" s="138"/>
      <c r="R82" s="138"/>
      <c r="S82" s="138"/>
      <c r="T82" s="138"/>
      <c r="U82" s="138"/>
      <c r="V82" s="138"/>
      <c r="W82" s="138"/>
      <c r="Z82" s="3" t="s">
        <v>26</v>
      </c>
      <c r="AI82" s="138"/>
      <c r="AJ82" s="138"/>
      <c r="AK82" s="138"/>
      <c r="AL82" s="138"/>
      <c r="AM82" s="138"/>
      <c r="AN82" s="67"/>
      <c r="AO82" s="138" t="str">
        <f>IF(OR([1]!ФИОБух="",[1]!ФИОБух=",,"),"",MID([1]!ФИОБух,1,FIND(",",[1]!ФИОБух,1)-1)&amp;" "&amp;MID([1]!ФИОБух,FIND(",",[1]!ФИОБух,1)+1,1)&amp;". "&amp;MID([1]!ФИОБух,FIND(",",[1]!ФИОБух,FIND(",",[1]!ФИОБух,1)+1)+1,1)&amp;".")</f>
        <v>ШКУНОВА Т. Н.</v>
      </c>
      <c r="AP82" s="138"/>
      <c r="AQ82" s="138"/>
      <c r="AR82" s="138"/>
      <c r="AS82" s="138"/>
      <c r="AT82" s="138"/>
      <c r="AU82" s="138"/>
      <c r="AV82" s="138"/>
      <c r="AW82" s="138"/>
      <c r="AX82" s="138"/>
    </row>
    <row r="83" spans="8:50" s="4" customFormat="1" ht="9.75">
      <c r="H83" s="149" t="s">
        <v>27</v>
      </c>
      <c r="I83" s="149"/>
      <c r="J83" s="149"/>
      <c r="K83" s="149"/>
      <c r="L83" s="149"/>
      <c r="N83" s="149" t="s">
        <v>28</v>
      </c>
      <c r="O83" s="149"/>
      <c r="P83" s="149"/>
      <c r="Q83" s="149"/>
      <c r="R83" s="149"/>
      <c r="S83" s="149"/>
      <c r="T83" s="149"/>
      <c r="U83" s="149"/>
      <c r="V83" s="149"/>
      <c r="W83" s="149"/>
      <c r="AI83" s="149" t="s">
        <v>27</v>
      </c>
      <c r="AJ83" s="149"/>
      <c r="AK83" s="149"/>
      <c r="AL83" s="149"/>
      <c r="AM83" s="149"/>
      <c r="AO83" s="149" t="s">
        <v>28</v>
      </c>
      <c r="AP83" s="149"/>
      <c r="AQ83" s="149"/>
      <c r="AR83" s="149"/>
      <c r="AS83" s="149"/>
      <c r="AT83" s="149"/>
      <c r="AU83" s="149"/>
      <c r="AV83" s="149"/>
      <c r="AW83" s="149"/>
      <c r="AX83" s="149"/>
    </row>
    <row r="84" s="5" customFormat="1" ht="6"/>
    <row r="85" spans="1:16" s="7" customFormat="1" ht="12">
      <c r="A85" s="6"/>
      <c r="B85" s="147" t="str">
        <f>дата_отчетности</f>
        <v>21.03.2011</v>
      </c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8"/>
      <c r="P85" s="148"/>
    </row>
  </sheetData>
  <sheetProtection password="A859" sheet="1" objects="1" scenarios="1" selectLockedCells="1"/>
  <mergeCells count="258">
    <mergeCell ref="AG31:AO31"/>
    <mergeCell ref="AC36:AF36"/>
    <mergeCell ref="AC32:AF32"/>
    <mergeCell ref="AP31:AX31"/>
    <mergeCell ref="AC33:AF33"/>
    <mergeCell ref="AC35:AF35"/>
    <mergeCell ref="AP32:AX32"/>
    <mergeCell ref="AP33:AX33"/>
    <mergeCell ref="AP34:AX34"/>
    <mergeCell ref="AP35:AX35"/>
    <mergeCell ref="A51:AB51"/>
    <mergeCell ref="AG51:AO51"/>
    <mergeCell ref="A15:I15"/>
    <mergeCell ref="A41:AB41"/>
    <mergeCell ref="AC41:AF41"/>
    <mergeCell ref="AG41:AO41"/>
    <mergeCell ref="A30:AB30"/>
    <mergeCell ref="AC30:AF30"/>
    <mergeCell ref="A44:AB44"/>
    <mergeCell ref="A31:AB31"/>
    <mergeCell ref="A43:AB43"/>
    <mergeCell ref="AC43:AF43"/>
    <mergeCell ref="A42:AB42"/>
    <mergeCell ref="A27:AB27"/>
    <mergeCell ref="AC27:AF27"/>
    <mergeCell ref="AC31:AF31"/>
    <mergeCell ref="AC29:AF29"/>
    <mergeCell ref="AC39:AF39"/>
    <mergeCell ref="AC40:AF40"/>
    <mergeCell ref="AC42:AF42"/>
    <mergeCell ref="AG30:AO30"/>
    <mergeCell ref="AP30:AX30"/>
    <mergeCell ref="A1:T2"/>
    <mergeCell ref="AH6:AI6"/>
    <mergeCell ref="A5:AK5"/>
    <mergeCell ref="AM6:AX6"/>
    <mergeCell ref="AP27:AX27"/>
    <mergeCell ref="AP28:AX29"/>
    <mergeCell ref="AG28:AO29"/>
    <mergeCell ref="AC28:AF28"/>
    <mergeCell ref="T78:V78"/>
    <mergeCell ref="AG27:AO27"/>
    <mergeCell ref="A67:S67"/>
    <mergeCell ref="T67:V67"/>
    <mergeCell ref="AK65:AQ68"/>
    <mergeCell ref="AD65:AJ68"/>
    <mergeCell ref="W65:AC68"/>
    <mergeCell ref="A68:S68"/>
    <mergeCell ref="A65:S65"/>
    <mergeCell ref="A66:S66"/>
    <mergeCell ref="A69:S69"/>
    <mergeCell ref="A70:S70"/>
    <mergeCell ref="A71:S71"/>
    <mergeCell ref="A72:S72"/>
    <mergeCell ref="A79:S79"/>
    <mergeCell ref="T76:V76"/>
    <mergeCell ref="A76:S76"/>
    <mergeCell ref="A77:S77"/>
    <mergeCell ref="A78:S78"/>
    <mergeCell ref="T77:V77"/>
    <mergeCell ref="A73:S73"/>
    <mergeCell ref="A74:S74"/>
    <mergeCell ref="A75:S75"/>
    <mergeCell ref="T72:V72"/>
    <mergeCell ref="T73:V73"/>
    <mergeCell ref="T74:V74"/>
    <mergeCell ref="T75:V75"/>
    <mergeCell ref="W79:AC79"/>
    <mergeCell ref="T70:V70"/>
    <mergeCell ref="T71:V71"/>
    <mergeCell ref="T65:V65"/>
    <mergeCell ref="T66:V66"/>
    <mergeCell ref="T68:V68"/>
    <mergeCell ref="T69:V69"/>
    <mergeCell ref="T79:V79"/>
    <mergeCell ref="W76:AC78"/>
    <mergeCell ref="W69:AC69"/>
    <mergeCell ref="W75:AC75"/>
    <mergeCell ref="W70:AC72"/>
    <mergeCell ref="W73:AC74"/>
    <mergeCell ref="AR65:AX68"/>
    <mergeCell ref="AD75:AJ75"/>
    <mergeCell ref="AD70:AJ72"/>
    <mergeCell ref="AD73:AJ74"/>
    <mergeCell ref="AD69:AJ69"/>
    <mergeCell ref="AK76:AQ78"/>
    <mergeCell ref="AK75:AQ75"/>
    <mergeCell ref="AK70:AQ72"/>
    <mergeCell ref="AK73:AQ74"/>
    <mergeCell ref="AD79:AJ79"/>
    <mergeCell ref="AD76:AJ78"/>
    <mergeCell ref="AR79:AX79"/>
    <mergeCell ref="AK63:AQ63"/>
    <mergeCell ref="AK64:AQ64"/>
    <mergeCell ref="AK69:AQ69"/>
    <mergeCell ref="AR75:AX75"/>
    <mergeCell ref="AR76:AX78"/>
    <mergeCell ref="AR70:AX72"/>
    <mergeCell ref="AR73:AX74"/>
    <mergeCell ref="AR69:AX69"/>
    <mergeCell ref="AK79:AQ79"/>
    <mergeCell ref="A59:AX59"/>
    <mergeCell ref="AK61:AX61"/>
    <mergeCell ref="AK62:AX62"/>
    <mergeCell ref="W61:AJ61"/>
    <mergeCell ref="W62:AJ62"/>
    <mergeCell ref="A62:V62"/>
    <mergeCell ref="A61:V61"/>
    <mergeCell ref="T63:V63"/>
    <mergeCell ref="T64:V64"/>
    <mergeCell ref="A63:S63"/>
    <mergeCell ref="A64:S64"/>
    <mergeCell ref="AR63:AX63"/>
    <mergeCell ref="AR64:AX64"/>
    <mergeCell ref="W63:AC63"/>
    <mergeCell ref="W64:AC64"/>
    <mergeCell ref="AD63:AJ63"/>
    <mergeCell ref="AD64:AJ64"/>
    <mergeCell ref="AG57:AO57"/>
    <mergeCell ref="AC55:AF55"/>
    <mergeCell ref="AC56:AF56"/>
    <mergeCell ref="AG54:AO55"/>
    <mergeCell ref="AC57:AF57"/>
    <mergeCell ref="AP57:AX57"/>
    <mergeCell ref="AP45:AX45"/>
    <mergeCell ref="AP36:AX36"/>
    <mergeCell ref="AP37:AX37"/>
    <mergeCell ref="AP38:AX38"/>
    <mergeCell ref="AP40:AX40"/>
    <mergeCell ref="AP44:AX44"/>
    <mergeCell ref="AP41:AX41"/>
    <mergeCell ref="AP42:AX42"/>
    <mergeCell ref="AP43:AX43"/>
    <mergeCell ref="AP39:AX39"/>
    <mergeCell ref="AM7:AX7"/>
    <mergeCell ref="AP21:AX21"/>
    <mergeCell ref="J11:AF11"/>
    <mergeCell ref="AM8:AP8"/>
    <mergeCell ref="AQ8:AT8"/>
    <mergeCell ref="AU8:AX8"/>
    <mergeCell ref="H9:AF9"/>
    <mergeCell ref="AM9:AX9"/>
    <mergeCell ref="AP18:AX18"/>
    <mergeCell ref="AM10:AX10"/>
    <mergeCell ref="AM11:AX12"/>
    <mergeCell ref="R12:AK12"/>
    <mergeCell ref="L13:AK13"/>
    <mergeCell ref="AM13:AR14"/>
    <mergeCell ref="AS13:AX14"/>
    <mergeCell ref="A18:AF18"/>
    <mergeCell ref="AG18:AO18"/>
    <mergeCell ref="AM15:AX15"/>
    <mergeCell ref="J15:AB15"/>
    <mergeCell ref="AP20:AX20"/>
    <mergeCell ref="A19:AB19"/>
    <mergeCell ref="AP19:AX19"/>
    <mergeCell ref="AC19:AF19"/>
    <mergeCell ref="A20:AB20"/>
    <mergeCell ref="AC20:AF20"/>
    <mergeCell ref="AG20:AO20"/>
    <mergeCell ref="AP50:AX50"/>
    <mergeCell ref="AG56:AO56"/>
    <mergeCell ref="AP46:AX46"/>
    <mergeCell ref="AP47:AX47"/>
    <mergeCell ref="AP56:AX56"/>
    <mergeCell ref="AP51:AX51"/>
    <mergeCell ref="AP54:AX55"/>
    <mergeCell ref="AP52:AX53"/>
    <mergeCell ref="AG52:AO53"/>
    <mergeCell ref="AG49:AO49"/>
    <mergeCell ref="AG50:AO50"/>
    <mergeCell ref="AG34:AO34"/>
    <mergeCell ref="AG45:AO45"/>
    <mergeCell ref="AG42:AO42"/>
    <mergeCell ref="AG43:AO43"/>
    <mergeCell ref="AG36:AO36"/>
    <mergeCell ref="AG37:AO37"/>
    <mergeCell ref="AG46:AO46"/>
    <mergeCell ref="AG47:AO47"/>
    <mergeCell ref="AG48:AO48"/>
    <mergeCell ref="AG39:AO39"/>
    <mergeCell ref="AG40:AO40"/>
    <mergeCell ref="AG44:AO44"/>
    <mergeCell ref="AG32:AO32"/>
    <mergeCell ref="AG33:AO33"/>
    <mergeCell ref="AC24:AF24"/>
    <mergeCell ref="AC25:AF25"/>
    <mergeCell ref="AC26:AF26"/>
    <mergeCell ref="AP48:AX48"/>
    <mergeCell ref="AP24:AX26"/>
    <mergeCell ref="AC37:AF37"/>
    <mergeCell ref="AC45:AF45"/>
    <mergeCell ref="AC46:AF46"/>
    <mergeCell ref="AG35:AO35"/>
    <mergeCell ref="AG38:AO38"/>
    <mergeCell ref="AC44:AF44"/>
    <mergeCell ref="AC52:AF52"/>
    <mergeCell ref="AC54:AF54"/>
    <mergeCell ref="AC51:AF51"/>
    <mergeCell ref="AC53:AF53"/>
    <mergeCell ref="AC48:AF48"/>
    <mergeCell ref="AC50:AF50"/>
    <mergeCell ref="AC47:AF47"/>
    <mergeCell ref="A29:AB29"/>
    <mergeCell ref="A32:AB32"/>
    <mergeCell ref="A33:AB33"/>
    <mergeCell ref="A35:AB35"/>
    <mergeCell ref="A37:AB37"/>
    <mergeCell ref="A21:AB21"/>
    <mergeCell ref="A22:AB22"/>
    <mergeCell ref="A24:AB24"/>
    <mergeCell ref="A25:AB25"/>
    <mergeCell ref="A53:AB53"/>
    <mergeCell ref="AP22:AX22"/>
    <mergeCell ref="AP23:AX23"/>
    <mergeCell ref="AP49:AX49"/>
    <mergeCell ref="AC49:AF49"/>
    <mergeCell ref="A49:AB49"/>
    <mergeCell ref="A46:AB46"/>
    <mergeCell ref="A47:AB47"/>
    <mergeCell ref="A26:AB26"/>
    <mergeCell ref="A38:AB38"/>
    <mergeCell ref="A40:AB40"/>
    <mergeCell ref="M6:U6"/>
    <mergeCell ref="X6:AG6"/>
    <mergeCell ref="AC21:AF21"/>
    <mergeCell ref="AC22:AF22"/>
    <mergeCell ref="AG24:AO26"/>
    <mergeCell ref="A34:AB34"/>
    <mergeCell ref="AC34:AF34"/>
    <mergeCell ref="AC38:AF38"/>
    <mergeCell ref="A28:AB28"/>
    <mergeCell ref="B85:N85"/>
    <mergeCell ref="O85:P85"/>
    <mergeCell ref="H83:L83"/>
    <mergeCell ref="N83:W83"/>
    <mergeCell ref="AI83:AM83"/>
    <mergeCell ref="AO83:AX83"/>
    <mergeCell ref="N82:W82"/>
    <mergeCell ref="AI82:AM82"/>
    <mergeCell ref="AO82:AX82"/>
    <mergeCell ref="A39:AB39"/>
    <mergeCell ref="A56:AB56"/>
    <mergeCell ref="A57:AB57"/>
    <mergeCell ref="A50:AB50"/>
    <mergeCell ref="A52:AB52"/>
    <mergeCell ref="A54:AB54"/>
    <mergeCell ref="A55:AB55"/>
    <mergeCell ref="A48:AB48"/>
    <mergeCell ref="AB3:AX4"/>
    <mergeCell ref="AG22:AO22"/>
    <mergeCell ref="AG19:AO19"/>
    <mergeCell ref="A45:AB45"/>
    <mergeCell ref="AG21:AO21"/>
    <mergeCell ref="A23:AB23"/>
    <mergeCell ref="AC23:AF23"/>
    <mergeCell ref="AG23:AO23"/>
    <mergeCell ref="A36:AB36"/>
  </mergeCells>
  <dataValidations count="13">
    <dataValidation type="textLength" operator="lessThanOrEqual" allowBlank="1" showInputMessage="1" showErrorMessage="1" errorTitle="Ошибка ввода" error="Вводимое значение должно быть&#10;текстом длиной до 254 символов" sqref="A51 A31 A44">
      <formula1>254</formula1>
    </dataValidation>
    <dataValidation showInputMessage="1" showErrorMessage="1" sqref="J15:AB15"/>
    <dataValidation type="list" allowBlank="1" showInputMessage="1" showErrorMessage="1" promptTitle="Ввод ОКЕИ" prompt="Выберите значение кода ОКЕИ из выпадающего списка" errorTitle="Ошибка ввода" error="Введенный код ОКЕИ неверен - допустимые значения: 384, 385" sqref="AM15:AX15">
      <formula1>"384,385"</formula1>
    </dataValidation>
    <dataValidation type="textLength" operator="lessThanOrEqual" allowBlank="1" showInputMessage="1" showErrorMessage="1" prompt="В том числе по наименованиям" errorTitle="Ошибка ввода" error="Вводимое значение должно быть&#10;текстом длиной до 254 символов" sqref="A27:AB27">
      <formula1>254</formula1>
    </dataValidation>
    <dataValidation type="textLength" operator="lessThanOrEqual" allowBlank="1" showInputMessage="1" showErrorMessage="1" prompt="В том числе по наименованиям" errorTitle="Ошибка ввода" error="Вводимое значение должно быть&#10;текстом длиной до 254 символов" sqref="A30:AB30">
      <formula1>254</formula1>
    </dataValidation>
    <dataValidation type="textLength" operator="lessThanOrEqual" allowBlank="1" showInputMessage="1" showErrorMessage="1" prompt="В том числе по наименованиям" errorTitle="Ошибка ввода" error="Вводимое значение должно быть&#10;текстом длиной до 254 символов" sqref="A41:AB41">
      <formula1>254</formula1>
    </dataValidation>
    <dataValidation type="textLength" operator="lessThanOrEqual" allowBlank="1" showInputMessage="1" showErrorMessage="1" prompt="В том числе по наименованиям" errorTitle="Ошибка ввода" error="Вводимое значение должно быть&#10;текстом длиной до 254 символов" sqref="A43:AB43">
      <formula1>254</formula1>
    </dataValidation>
    <dataValidation type="textLength" operator="lessThanOrEqual" allowBlank="1" showInputMessage="1" showErrorMessage="1" prompt="В том числе по наименованию" errorTitle="Ошибка ввода" error="Вводимое значение должно быть&#10;текстом длиной до 254 символов" sqref="A50:AB50">
      <formula1>254</formula1>
    </dataValidation>
    <dataValidation type="textLength" operator="lessThanOrEqual" allowBlank="1" showInputMessage="1" showErrorMessage="1" prompt="Дополнительные показатели (прибыли и убытки)" errorTitle="Ошибка ввода" error="Вводимое значение должно быть&#10;текстом длиной до 254 символов" sqref="A79:S79">
      <formula1>254</formula1>
    </dataValidation>
    <dataValidation type="decimal" allowBlank="1" showInputMessage="1" showErrorMessage="1" errorTitle="Ошибка ввода" error="Вводимое значение должно быть действительным  числом длиной до&#10;двенадцати разрядов" sqref="AG24:AX34 AG36:AX48 AG50:AX57">
      <formula1>-99999999999</formula1>
      <formula2>999999999999</formula2>
    </dataValidation>
    <dataValidation type="decimal" allowBlank="1" showInputMessage="1" showErrorMessage="1" prompt="Убыток указывается со знаком «-»" errorTitle="Ошибка ввода" error="Вводимое значение должно быть действительным  числом длиной до&#10;двенадцати разрядов" sqref="AG35:AX35">
      <formula1>-99999999999</formula1>
      <formula2>999999999999</formula2>
    </dataValidation>
    <dataValidation type="decimal" allowBlank="1" showInputMessage="1" showErrorMessage="1" prompt="Значения, уменьшающие прибыль, записываются со знаком &quot;-&quot;" errorTitle="Ошибка ввода" error="Вводимое значение должно быть действительным  числом длиной до&#10;двенадцати разрядов" sqref="AG49:AX49">
      <formula1>-99999999999</formula1>
      <formula2>999999999999</formula2>
    </dataValidation>
    <dataValidation type="decimal" allowBlank="1" showInputMessage="1" showErrorMessage="1" errorTitle="Ошибка ввода" error="Вводимое значение должно быть действительным  числом длиной до&#10;пятнадцати разрядов" sqref="W65:AX74 AR75:AX75 AR76:AX78 AR79:AX79 AK79:AQ79 AD79:AJ79 W79:AC79 W76:AC78 AD75:AJ75 AD76:AJ78 AK76:AQ78">
      <formula1>-99999999999</formula1>
      <formula2>999999999999</formula2>
    </dataValidation>
  </dataValidations>
  <printOptions/>
  <pageMargins left="0.7874015748031497" right="0.7874015748031497" top="0.7874015748031497" bottom="0.7874015748031497" header="0" footer="0"/>
  <pageSetup blackAndWhite="1" horizontalDpi="300" verticalDpi="300" orientation="portrait" paperSize="9" scale="92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Калуга Астрал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Баланс (форма 2) (с января 2009)</dc:title>
  <dc:subject/>
  <dc:creator>Николай Федячкин</dc:creator>
  <cp:keywords/>
  <dc:description/>
  <cp:lastModifiedBy>LatuhinaMV</cp:lastModifiedBy>
  <cp:lastPrinted>2011-03-24T09:07:44Z</cp:lastPrinted>
  <dcterms:created xsi:type="dcterms:W3CDTF">2001-08-08T07:05:37Z</dcterms:created>
  <dcterms:modified xsi:type="dcterms:W3CDTF">2011-03-24T09:09:51Z</dcterms:modified>
  <cp:category/>
  <cp:version/>
  <cp:contentType/>
  <cp:contentStatus/>
</cp:coreProperties>
</file>